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1075" windowHeight="4950" activeTab="3"/>
  </bookViews>
  <sheets>
    <sheet name="DPS Cacluation" sheetId="4" r:id="rId1"/>
    <sheet name="Grineer - Old" sheetId="1" r:id="rId2"/>
    <sheet name="Grineer - Graphs" sheetId="2" r:id="rId3"/>
    <sheet name="Infested" sheetId="3" r:id="rId4"/>
  </sheets>
  <calcPr calcId="145621"/>
</workbook>
</file>

<file path=xl/calcChain.xml><?xml version="1.0" encoding="utf-8"?>
<calcChain xmlns="http://schemas.openxmlformats.org/spreadsheetml/2006/main">
  <c r="F2" i="3" l="1"/>
  <c r="C2" i="3"/>
  <c r="B2" i="3"/>
  <c r="E29" i="3"/>
  <c r="G29" i="3"/>
  <c r="E30" i="3"/>
  <c r="G30" i="3"/>
  <c r="E31" i="3"/>
  <c r="G31" i="3"/>
  <c r="E32" i="3"/>
  <c r="G32" i="3"/>
  <c r="E33" i="3"/>
  <c r="G33" i="3"/>
  <c r="E34" i="3"/>
  <c r="G34" i="3"/>
  <c r="E35" i="3"/>
  <c r="G35" i="3"/>
  <c r="E36" i="3"/>
  <c r="G36" i="3"/>
  <c r="E37" i="3"/>
  <c r="G37" i="3"/>
  <c r="E38" i="3"/>
  <c r="G38" i="3"/>
  <c r="E39" i="3"/>
  <c r="G39" i="3"/>
  <c r="E40" i="3"/>
  <c r="G40" i="3"/>
  <c r="E41" i="3"/>
  <c r="G41" i="3"/>
  <c r="E42" i="3"/>
  <c r="G42" i="3"/>
  <c r="E43" i="3"/>
  <c r="G43" i="3"/>
  <c r="E44" i="3"/>
  <c r="G44" i="3"/>
  <c r="E45" i="3"/>
  <c r="G45" i="3"/>
  <c r="E46" i="3"/>
  <c r="G46" i="3"/>
  <c r="E47" i="3"/>
  <c r="G47" i="3"/>
  <c r="E48" i="3"/>
  <c r="G48" i="3"/>
  <c r="E49" i="3"/>
  <c r="G49" i="3"/>
  <c r="E50" i="3"/>
  <c r="G50" i="3"/>
  <c r="E51" i="3"/>
  <c r="G51" i="3"/>
  <c r="E52" i="3"/>
  <c r="G52" i="3"/>
  <c r="E53" i="3"/>
  <c r="G53" i="3"/>
  <c r="E54" i="3"/>
  <c r="G54" i="3"/>
  <c r="E55" i="3"/>
  <c r="G55" i="3"/>
  <c r="E56" i="3"/>
  <c r="G56" i="3"/>
  <c r="E57" i="3"/>
  <c r="G57" i="3"/>
  <c r="E58" i="3"/>
  <c r="G58" i="3"/>
  <c r="E59" i="3"/>
  <c r="G59" i="3"/>
  <c r="E60" i="3"/>
  <c r="G60" i="3"/>
  <c r="E61" i="3"/>
  <c r="G61" i="3"/>
  <c r="E62" i="3"/>
  <c r="G62" i="3"/>
  <c r="E63" i="3"/>
  <c r="G63" i="3"/>
  <c r="E64" i="3"/>
  <c r="G64" i="3"/>
  <c r="E65" i="3"/>
  <c r="G65" i="3"/>
  <c r="E66" i="3"/>
  <c r="G66" i="3"/>
  <c r="E67" i="3"/>
  <c r="G67" i="3"/>
  <c r="E68" i="3"/>
  <c r="G68" i="3"/>
  <c r="E69" i="3"/>
  <c r="G69" i="3"/>
  <c r="E70" i="3"/>
  <c r="G70" i="3"/>
  <c r="E71" i="3"/>
  <c r="G71" i="3"/>
  <c r="E72" i="3"/>
  <c r="G72" i="3"/>
  <c r="E73" i="3"/>
  <c r="G73" i="3"/>
  <c r="E74" i="3"/>
  <c r="G74" i="3"/>
  <c r="E75" i="3"/>
  <c r="G75" i="3"/>
  <c r="E76" i="3"/>
  <c r="G76" i="3"/>
  <c r="E77" i="3"/>
  <c r="G77" i="3"/>
  <c r="E78" i="3"/>
  <c r="G78" i="3"/>
  <c r="E79" i="3"/>
  <c r="G79" i="3"/>
  <c r="E80" i="3"/>
  <c r="G80" i="3"/>
  <c r="E81" i="3"/>
  <c r="G81" i="3"/>
  <c r="E82" i="3"/>
  <c r="G82" i="3"/>
  <c r="E83" i="3"/>
  <c r="G83" i="3"/>
  <c r="E84" i="3"/>
  <c r="G84" i="3"/>
  <c r="E85" i="3"/>
  <c r="G85" i="3"/>
  <c r="E86" i="3"/>
  <c r="G86" i="3"/>
  <c r="E87" i="3"/>
  <c r="G87" i="3"/>
  <c r="E88" i="3"/>
  <c r="G88" i="3"/>
  <c r="E89" i="3"/>
  <c r="G89" i="3"/>
  <c r="E90" i="3"/>
  <c r="G90" i="3"/>
  <c r="E91" i="3"/>
  <c r="G91" i="3"/>
  <c r="E92" i="3"/>
  <c r="G92" i="3"/>
  <c r="E93" i="3"/>
  <c r="G93" i="3"/>
  <c r="E94" i="3"/>
  <c r="G94" i="3"/>
  <c r="E95" i="3"/>
  <c r="G95" i="3"/>
  <c r="E96" i="3"/>
  <c r="G96" i="3"/>
  <c r="E97" i="3"/>
  <c r="G97" i="3"/>
  <c r="E98" i="3"/>
  <c r="G98" i="3"/>
  <c r="E99" i="3"/>
  <c r="G99" i="3"/>
  <c r="E100" i="3"/>
  <c r="G100" i="3"/>
  <c r="E101" i="3"/>
  <c r="G101" i="3"/>
  <c r="E102" i="3"/>
  <c r="G102" i="3"/>
  <c r="E103" i="3"/>
  <c r="G103" i="3"/>
  <c r="E6" i="3"/>
  <c r="G6" i="3"/>
  <c r="E7" i="3"/>
  <c r="G7" i="3"/>
  <c r="E8" i="3"/>
  <c r="G8" i="3"/>
  <c r="E9" i="3"/>
  <c r="G9" i="3"/>
  <c r="E10" i="3"/>
  <c r="G10" i="3"/>
  <c r="E11" i="3"/>
  <c r="G11" i="3"/>
  <c r="E12" i="3"/>
  <c r="G12" i="3"/>
  <c r="E13" i="3"/>
  <c r="G13" i="3"/>
  <c r="E14" i="3"/>
  <c r="G14" i="3"/>
  <c r="E15" i="3"/>
  <c r="G15" i="3"/>
  <c r="E16" i="3"/>
  <c r="G16" i="3"/>
  <c r="E17" i="3"/>
  <c r="G17" i="3"/>
  <c r="E18" i="3"/>
  <c r="G18" i="3"/>
  <c r="E19" i="3"/>
  <c r="G19" i="3"/>
  <c r="E20" i="3"/>
  <c r="G20" i="3"/>
  <c r="E21" i="3"/>
  <c r="G21" i="3"/>
  <c r="E22" i="3"/>
  <c r="G22" i="3"/>
  <c r="E23" i="3"/>
  <c r="G23" i="3"/>
  <c r="E24" i="3"/>
  <c r="G24" i="3"/>
  <c r="E25" i="3"/>
  <c r="G25" i="3"/>
  <c r="E26" i="3"/>
  <c r="G26" i="3"/>
  <c r="E27" i="3"/>
  <c r="G27" i="3"/>
  <c r="E28" i="3"/>
  <c r="G28" i="3"/>
  <c r="E5" i="3"/>
  <c r="G5" i="3"/>
  <c r="G4" i="3"/>
  <c r="E4" i="3"/>
  <c r="G2" i="3"/>
  <c r="E2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5" i="3"/>
  <c r="D6" i="3"/>
  <c r="D7" i="3"/>
  <c r="D8" i="3"/>
  <c r="D9" i="3"/>
  <c r="D4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6" i="3"/>
  <c r="B7" i="3"/>
  <c r="B8" i="3"/>
  <c r="B5" i="3"/>
  <c r="B4" i="3"/>
  <c r="D2" i="3"/>
  <c r="L7" i="4"/>
  <c r="L3" i="4"/>
  <c r="L4" i="4"/>
  <c r="L5" i="4"/>
  <c r="L6" i="4"/>
  <c r="H8" i="4"/>
  <c r="K8" i="4" s="1"/>
  <c r="J8" i="4"/>
  <c r="K7" i="4"/>
  <c r="J7" i="4"/>
  <c r="H7" i="4"/>
  <c r="J4" i="4"/>
  <c r="J5" i="4"/>
  <c r="J6" i="4"/>
  <c r="J3" i="4"/>
  <c r="H4" i="4"/>
  <c r="H5" i="4"/>
  <c r="H6" i="4"/>
  <c r="H3" i="4"/>
  <c r="K3" i="4" s="1"/>
  <c r="L8" i="4" l="1"/>
  <c r="K4" i="4"/>
  <c r="K5" i="4"/>
  <c r="K6" i="4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B101" i="1" l="1"/>
  <c r="C101" i="1"/>
  <c r="B102" i="1"/>
  <c r="C102" i="1"/>
  <c r="D101" i="1"/>
  <c r="E101" i="1"/>
  <c r="D102" i="1"/>
  <c r="E102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3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4" i="1"/>
  <c r="F5" i="1"/>
  <c r="F6" i="1"/>
  <c r="F7" i="1"/>
  <c r="F8" i="1"/>
  <c r="F9" i="1"/>
  <c r="F10" i="1"/>
  <c r="F11" i="1"/>
  <c r="F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3" i="1"/>
  <c r="K29" i="1"/>
  <c r="L29" i="1"/>
  <c r="K30" i="1"/>
  <c r="L30" i="1"/>
  <c r="K31" i="1"/>
  <c r="L31" i="1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K39" i="1"/>
  <c r="L39" i="1"/>
  <c r="K40" i="1"/>
  <c r="L40" i="1"/>
  <c r="K41" i="1"/>
  <c r="L41" i="1"/>
  <c r="K42" i="1"/>
  <c r="L42" i="1"/>
  <c r="K43" i="1"/>
  <c r="L43" i="1"/>
  <c r="K44" i="1"/>
  <c r="L44" i="1"/>
  <c r="K45" i="1"/>
  <c r="L45" i="1"/>
  <c r="K46" i="1"/>
  <c r="L46" i="1"/>
  <c r="K47" i="1"/>
  <c r="L47" i="1"/>
  <c r="K48" i="1"/>
  <c r="L48" i="1"/>
  <c r="K49" i="1"/>
  <c r="L49" i="1"/>
  <c r="K50" i="1"/>
  <c r="L50" i="1"/>
  <c r="K51" i="1"/>
  <c r="L51" i="1"/>
  <c r="K52" i="1"/>
  <c r="L52" i="1"/>
  <c r="K53" i="1"/>
  <c r="L53" i="1"/>
  <c r="K54" i="1"/>
  <c r="L54" i="1"/>
  <c r="K55" i="1"/>
  <c r="L55" i="1"/>
  <c r="K56" i="1"/>
  <c r="L56" i="1"/>
  <c r="K57" i="1"/>
  <c r="L57" i="1"/>
  <c r="K58" i="1"/>
  <c r="L58" i="1"/>
  <c r="K59" i="1"/>
  <c r="L59" i="1"/>
  <c r="K60" i="1"/>
  <c r="L60" i="1"/>
  <c r="K61" i="1"/>
  <c r="L61" i="1"/>
  <c r="K62" i="1"/>
  <c r="L62" i="1"/>
  <c r="K63" i="1"/>
  <c r="L63" i="1"/>
  <c r="K64" i="1"/>
  <c r="L64" i="1"/>
  <c r="K65" i="1"/>
  <c r="L65" i="1"/>
  <c r="K66" i="1"/>
  <c r="L66" i="1"/>
  <c r="K67" i="1"/>
  <c r="L67" i="1"/>
  <c r="K68" i="1"/>
  <c r="L68" i="1"/>
  <c r="K69" i="1"/>
  <c r="L69" i="1"/>
  <c r="K70" i="1"/>
  <c r="L70" i="1"/>
  <c r="K71" i="1"/>
  <c r="L71" i="1"/>
  <c r="K72" i="1"/>
  <c r="L72" i="1"/>
  <c r="K73" i="1"/>
  <c r="L73" i="1"/>
  <c r="K74" i="1"/>
  <c r="L74" i="1"/>
  <c r="K75" i="1"/>
  <c r="L75" i="1"/>
  <c r="K76" i="1"/>
  <c r="L76" i="1"/>
  <c r="K77" i="1"/>
  <c r="L77" i="1"/>
  <c r="K78" i="1"/>
  <c r="L78" i="1"/>
  <c r="K79" i="1"/>
  <c r="L79" i="1"/>
  <c r="K80" i="1"/>
  <c r="L80" i="1"/>
  <c r="K81" i="1"/>
  <c r="L81" i="1"/>
  <c r="K82" i="1"/>
  <c r="L82" i="1"/>
  <c r="K83" i="1"/>
  <c r="L83" i="1"/>
  <c r="K84" i="1"/>
  <c r="L84" i="1"/>
  <c r="K85" i="1"/>
  <c r="L85" i="1"/>
  <c r="K86" i="1"/>
  <c r="L86" i="1"/>
  <c r="K87" i="1"/>
  <c r="L87" i="1"/>
  <c r="K88" i="1"/>
  <c r="L88" i="1"/>
  <c r="K89" i="1"/>
  <c r="L89" i="1"/>
  <c r="K90" i="1"/>
  <c r="L90" i="1"/>
  <c r="K91" i="1"/>
  <c r="L91" i="1"/>
  <c r="K92" i="1"/>
  <c r="L92" i="1"/>
  <c r="K93" i="1"/>
  <c r="L93" i="1"/>
  <c r="K94" i="1"/>
  <c r="L94" i="1"/>
  <c r="K95" i="1"/>
  <c r="L95" i="1"/>
  <c r="K96" i="1"/>
  <c r="L96" i="1"/>
  <c r="K97" i="1"/>
  <c r="L97" i="1"/>
  <c r="K98" i="1"/>
  <c r="L98" i="1"/>
  <c r="K99" i="1"/>
  <c r="L99" i="1"/>
  <c r="K100" i="1"/>
  <c r="L100" i="1"/>
  <c r="K101" i="1"/>
  <c r="L101" i="1"/>
  <c r="K102" i="1"/>
  <c r="L102" i="1"/>
  <c r="M102" i="1"/>
  <c r="K4" i="1"/>
  <c r="L4" i="1"/>
  <c r="K5" i="1"/>
  <c r="L5" i="1"/>
  <c r="K6" i="1"/>
  <c r="L6" i="1"/>
  <c r="K7" i="1"/>
  <c r="L7" i="1"/>
  <c r="K8" i="1"/>
  <c r="L8" i="1"/>
  <c r="K9" i="1"/>
  <c r="L9" i="1"/>
  <c r="K10" i="1"/>
  <c r="L10" i="1"/>
  <c r="K11" i="1"/>
  <c r="L11" i="1"/>
  <c r="K12" i="1"/>
  <c r="L12" i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K28" i="1"/>
  <c r="L28" i="1"/>
  <c r="L3" i="1"/>
  <c r="K3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4" i="1"/>
  <c r="D5" i="1"/>
  <c r="D6" i="1"/>
  <c r="D7" i="1"/>
  <c r="D8" i="1"/>
  <c r="D9" i="1"/>
  <c r="D10" i="1"/>
  <c r="D11" i="1"/>
  <c r="D12" i="1"/>
  <c r="D13" i="1"/>
  <c r="D3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4" i="1"/>
  <c r="E5" i="1"/>
  <c r="E6" i="1"/>
  <c r="E7" i="1"/>
  <c r="E8" i="1"/>
  <c r="E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3" i="1"/>
</calcChain>
</file>

<file path=xl/sharedStrings.xml><?xml version="1.0" encoding="utf-8"?>
<sst xmlns="http://schemas.openxmlformats.org/spreadsheetml/2006/main" count="91" uniqueCount="29">
  <si>
    <t>Enemy Level</t>
  </si>
  <si>
    <t>Dera</t>
  </si>
  <si>
    <t>Braton</t>
  </si>
  <si>
    <t>Boltor</t>
  </si>
  <si>
    <t>Weapon</t>
  </si>
  <si>
    <t>Grineer - Heavy - Head</t>
  </si>
  <si>
    <t>Grineer - Heavy - Body</t>
  </si>
  <si>
    <t>Grineer - Medium - Head</t>
  </si>
  <si>
    <t>Grineer - Medium - Body</t>
  </si>
  <si>
    <t>Flux Rifle</t>
  </si>
  <si>
    <t>Kunai</t>
  </si>
  <si>
    <t>Akbolto</t>
  </si>
  <si>
    <t>Despair</t>
  </si>
  <si>
    <t>Infested</t>
  </si>
  <si>
    <t>Charger - Body</t>
  </si>
  <si>
    <t>Ancient - Head</t>
  </si>
  <si>
    <t>Damage</t>
  </si>
  <si>
    <t>Rate</t>
  </si>
  <si>
    <t>Burst Size</t>
  </si>
  <si>
    <t>Crit Chance</t>
  </si>
  <si>
    <t>Reload</t>
  </si>
  <si>
    <t>Burst DPS</t>
  </si>
  <si>
    <t>Sustained DPS</t>
  </si>
  <si>
    <t>Magazine</t>
  </si>
  <si>
    <t>Crit DPS</t>
  </si>
  <si>
    <t>Crit Damage</t>
  </si>
  <si>
    <t>Mag Life</t>
  </si>
  <si>
    <t>Burston</t>
  </si>
  <si>
    <t>Grakata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</si>
</sst>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10" borderId="28" applyNumberFormat="0" applyFont="0" applyAlignment="0" applyProtection="0"/>
  </cellStyleXfs>
  <cellXfs count="164">
    <xf numFmtId="0" fontId="0" fillId="0" borderId="0" xfId="0"/>
    <xf numFmtId="0" fontId="0" fillId="0" borderId="0" xfId="0" applyBorder="1"/>
    <xf numFmtId="0" fontId="0" fillId="2" borderId="4" xfId="0" applyFill="1" applyBorder="1"/>
    <xf numFmtId="0" fontId="0" fillId="2" borderId="7" xfId="0" applyFill="1" applyBorder="1"/>
    <xf numFmtId="0" fontId="0" fillId="0" borderId="6" xfId="0" applyBorder="1"/>
    <xf numFmtId="0" fontId="1" fillId="2" borderId="1" xfId="0" applyFont="1" applyFill="1" applyBorder="1"/>
    <xf numFmtId="0" fontId="1" fillId="0" borderId="5" xfId="0" applyFont="1" applyBorder="1"/>
    <xf numFmtId="0" fontId="0" fillId="0" borderId="9" xfId="0" applyBorder="1"/>
    <xf numFmtId="0" fontId="0" fillId="0" borderId="12" xfId="0" applyBorder="1"/>
    <xf numFmtId="0" fontId="0" fillId="2" borderId="13" xfId="0" applyFill="1" applyBorder="1"/>
    <xf numFmtId="0" fontId="0" fillId="2" borderId="14" xfId="0" applyFill="1" applyBorder="1"/>
    <xf numFmtId="0" fontId="0" fillId="2" borderId="15" xfId="0" applyFill="1" applyBorder="1"/>
    <xf numFmtId="0" fontId="0" fillId="2" borderId="16" xfId="0" applyFill="1" applyBorder="1"/>
    <xf numFmtId="0" fontId="0" fillId="2" borderId="17" xfId="0" applyFill="1" applyBorder="1"/>
    <xf numFmtId="0" fontId="0" fillId="2" borderId="9" xfId="0" applyFill="1" applyBorder="1"/>
    <xf numFmtId="0" fontId="0" fillId="2" borderId="18" xfId="0" applyFill="1" applyBorder="1"/>
    <xf numFmtId="0" fontId="1" fillId="3" borderId="14" xfId="0" applyFont="1" applyFill="1" applyBorder="1"/>
    <xf numFmtId="0" fontId="0" fillId="3" borderId="14" xfId="0" applyFill="1" applyBorder="1"/>
    <xf numFmtId="0" fontId="0" fillId="3" borderId="19" xfId="0" applyFill="1" applyBorder="1"/>
    <xf numFmtId="0" fontId="0" fillId="3" borderId="17" xfId="0" applyFill="1" applyBorder="1"/>
    <xf numFmtId="0" fontId="0" fillId="3" borderId="7" xfId="0" applyFill="1" applyBorder="1"/>
    <xf numFmtId="0" fontId="0" fillId="3" borderId="15" xfId="0" applyFill="1" applyBorder="1"/>
    <xf numFmtId="0" fontId="0" fillId="3" borderId="8" xfId="0" applyFill="1" applyBorder="1"/>
    <xf numFmtId="0" fontId="0" fillId="3" borderId="9" xfId="0" applyFill="1" applyBorder="1"/>
    <xf numFmtId="0" fontId="0" fillId="3" borderId="4" xfId="0" applyFill="1" applyBorder="1"/>
    <xf numFmtId="0" fontId="0" fillId="3" borderId="16" xfId="0" applyFill="1" applyBorder="1"/>
    <xf numFmtId="0" fontId="0" fillId="3" borderId="20" xfId="0" applyFill="1" applyBorder="1"/>
    <xf numFmtId="0" fontId="0" fillId="3" borderId="18" xfId="0" applyFill="1" applyBorder="1"/>
    <xf numFmtId="0" fontId="0" fillId="3" borderId="13" xfId="0" applyFill="1" applyBorder="1"/>
    <xf numFmtId="0" fontId="0" fillId="5" borderId="14" xfId="0" applyFill="1" applyBorder="1"/>
    <xf numFmtId="0" fontId="0" fillId="5" borderId="17" xfId="0" applyFill="1" applyBorder="1"/>
    <xf numFmtId="0" fontId="0" fillId="5" borderId="7" xfId="0" applyFill="1" applyBorder="1"/>
    <xf numFmtId="0" fontId="0" fillId="5" borderId="15" xfId="0" applyFill="1" applyBorder="1"/>
    <xf numFmtId="0" fontId="0" fillId="5" borderId="9" xfId="0" applyFill="1" applyBorder="1"/>
    <xf numFmtId="0" fontId="0" fillId="5" borderId="4" xfId="0" applyFill="1" applyBorder="1"/>
    <xf numFmtId="0" fontId="0" fillId="5" borderId="16" xfId="0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3" borderId="3" xfId="0" applyFont="1" applyFill="1" applyBorder="1"/>
    <xf numFmtId="0" fontId="1" fillId="5" borderId="3" xfId="0" applyFont="1" applyFill="1" applyBorder="1"/>
    <xf numFmtId="0" fontId="0" fillId="5" borderId="21" xfId="0" applyFill="1" applyBorder="1"/>
    <xf numFmtId="0" fontId="0" fillId="5" borderId="22" xfId="0" applyFill="1" applyBorder="1"/>
    <xf numFmtId="0" fontId="1" fillId="3" borderId="17" xfId="0" applyFont="1" applyFill="1" applyBorder="1"/>
    <xf numFmtId="0" fontId="1" fillId="5" borderId="14" xfId="0" applyFont="1" applyFill="1" applyBorder="1"/>
    <xf numFmtId="0" fontId="1" fillId="5" borderId="17" xfId="0" applyFont="1" applyFill="1" applyBorder="1"/>
    <xf numFmtId="0" fontId="0" fillId="4" borderId="23" xfId="0" applyFill="1" applyBorder="1"/>
    <xf numFmtId="0" fontId="0" fillId="3" borderId="24" xfId="0" applyFill="1" applyBorder="1"/>
    <xf numFmtId="0" fontId="0" fillId="3" borderId="11" xfId="0" applyFill="1" applyBorder="1"/>
    <xf numFmtId="0" fontId="0" fillId="3" borderId="10" xfId="0" applyFill="1" applyBorder="1"/>
    <xf numFmtId="0" fontId="0" fillId="3" borderId="25" xfId="0" applyFill="1" applyBorder="1"/>
    <xf numFmtId="0" fontId="0" fillId="5" borderId="24" xfId="0" applyFill="1" applyBorder="1"/>
    <xf numFmtId="0" fontId="0" fillId="4" borderId="26" xfId="0" applyFill="1" applyBorder="1"/>
    <xf numFmtId="0" fontId="0" fillId="4" borderId="10" xfId="0" applyFill="1" applyBorder="1"/>
    <xf numFmtId="0" fontId="0" fillId="2" borderId="10" xfId="0" applyFill="1" applyBorder="1"/>
    <xf numFmtId="0" fontId="0" fillId="2" borderId="25" xfId="0" applyFill="1" applyBorder="1"/>
    <xf numFmtId="0" fontId="0" fillId="4" borderId="11" xfId="0" applyFill="1" applyBorder="1"/>
    <xf numFmtId="0" fontId="0" fillId="4" borderId="24" xfId="0" applyFill="1" applyBorder="1"/>
    <xf numFmtId="0" fontId="1" fillId="6" borderId="14" xfId="0" applyFont="1" applyFill="1" applyBorder="1"/>
    <xf numFmtId="0" fontId="1" fillId="6" borderId="17" xfId="0" applyFont="1" applyFill="1" applyBorder="1"/>
    <xf numFmtId="0" fontId="1" fillId="6" borderId="3" xfId="0" applyFont="1" applyFill="1" applyBorder="1"/>
    <xf numFmtId="0" fontId="0" fillId="6" borderId="14" xfId="0" applyFill="1" applyBorder="1"/>
    <xf numFmtId="0" fontId="0" fillId="6" borderId="17" xfId="0" applyFill="1" applyBorder="1"/>
    <xf numFmtId="0" fontId="0" fillId="6" borderId="7" xfId="0" applyFill="1" applyBorder="1"/>
    <xf numFmtId="0" fontId="0" fillId="6" borderId="15" xfId="0" applyFill="1" applyBorder="1"/>
    <xf numFmtId="0" fontId="0" fillId="6" borderId="21" xfId="0" applyFill="1" applyBorder="1"/>
    <xf numFmtId="0" fontId="0" fillId="6" borderId="16" xfId="0" applyFill="1" applyBorder="1"/>
    <xf numFmtId="0" fontId="0" fillId="6" borderId="22" xfId="0" applyFill="1" applyBorder="1"/>
    <xf numFmtId="0" fontId="0" fillId="6" borderId="9" xfId="0" applyFill="1" applyBorder="1"/>
    <xf numFmtId="0" fontId="0" fillId="6" borderId="4" xfId="0" applyFill="1" applyBorder="1"/>
    <xf numFmtId="0" fontId="0" fillId="0" borderId="27" xfId="0" applyBorder="1"/>
    <xf numFmtId="0" fontId="0" fillId="0" borderId="15" xfId="0" applyBorder="1"/>
    <xf numFmtId="0" fontId="1" fillId="7" borderId="14" xfId="0" applyFont="1" applyFill="1" applyBorder="1"/>
    <xf numFmtId="0" fontId="1" fillId="7" borderId="17" xfId="0" applyFont="1" applyFill="1" applyBorder="1"/>
    <xf numFmtId="0" fontId="1" fillId="7" borderId="3" xfId="0" applyFont="1" applyFill="1" applyBorder="1"/>
    <xf numFmtId="0" fontId="0" fillId="7" borderId="14" xfId="0" applyFill="1" applyBorder="1"/>
    <xf numFmtId="0" fontId="0" fillId="7" borderId="17" xfId="0" applyFill="1" applyBorder="1"/>
    <xf numFmtId="0" fontId="0" fillId="7" borderId="7" xfId="0" applyFill="1" applyBorder="1"/>
    <xf numFmtId="0" fontId="0" fillId="7" borderId="15" xfId="0" applyFill="1" applyBorder="1"/>
    <xf numFmtId="0" fontId="0" fillId="7" borderId="21" xfId="0" applyFill="1" applyBorder="1"/>
    <xf numFmtId="0" fontId="0" fillId="7" borderId="16" xfId="0" applyFill="1" applyBorder="1"/>
    <xf numFmtId="0" fontId="0" fillId="7" borderId="22" xfId="0" applyFill="1" applyBorder="1"/>
    <xf numFmtId="0" fontId="0" fillId="7" borderId="9" xfId="0" applyFill="1" applyBorder="1"/>
    <xf numFmtId="0" fontId="0" fillId="7" borderId="4" xfId="0" applyFill="1" applyBorder="1"/>
    <xf numFmtId="0" fontId="1" fillId="8" borderId="14" xfId="0" applyFont="1" applyFill="1" applyBorder="1"/>
    <xf numFmtId="0" fontId="1" fillId="8" borderId="17" xfId="0" applyFont="1" applyFill="1" applyBorder="1"/>
    <xf numFmtId="0" fontId="1" fillId="8" borderId="3" xfId="0" applyFont="1" applyFill="1" applyBorder="1"/>
    <xf numFmtId="0" fontId="0" fillId="8" borderId="14" xfId="0" applyFill="1" applyBorder="1"/>
    <xf numFmtId="0" fontId="0" fillId="8" borderId="17" xfId="0" applyFill="1" applyBorder="1"/>
    <xf numFmtId="0" fontId="0" fillId="8" borderId="7" xfId="0" applyFill="1" applyBorder="1"/>
    <xf numFmtId="0" fontId="0" fillId="8" borderId="15" xfId="0" applyFill="1" applyBorder="1"/>
    <xf numFmtId="0" fontId="0" fillId="8" borderId="21" xfId="0" applyFill="1" applyBorder="1"/>
    <xf numFmtId="0" fontId="0" fillId="8" borderId="16" xfId="0" applyFill="1" applyBorder="1"/>
    <xf numFmtId="0" fontId="0" fillId="8" borderId="22" xfId="0" applyFill="1" applyBorder="1"/>
    <xf numFmtId="0" fontId="0" fillId="8" borderId="9" xfId="0" applyFill="1" applyBorder="1"/>
    <xf numFmtId="0" fontId="0" fillId="8" borderId="4" xfId="0" applyFill="1" applyBorder="1"/>
    <xf numFmtId="0" fontId="1" fillId="9" borderId="14" xfId="0" applyFont="1" applyFill="1" applyBorder="1"/>
    <xf numFmtId="0" fontId="1" fillId="9" borderId="17" xfId="0" applyFont="1" applyFill="1" applyBorder="1"/>
    <xf numFmtId="0" fontId="1" fillId="9" borderId="3" xfId="0" applyFont="1" applyFill="1" applyBorder="1"/>
    <xf numFmtId="0" fontId="0" fillId="9" borderId="14" xfId="0" applyFill="1" applyBorder="1"/>
    <xf numFmtId="0" fontId="0" fillId="9" borderId="17" xfId="0" applyFill="1" applyBorder="1"/>
    <xf numFmtId="0" fontId="0" fillId="9" borderId="7" xfId="0" applyFill="1" applyBorder="1"/>
    <xf numFmtId="0" fontId="0" fillId="9" borderId="15" xfId="0" applyFill="1" applyBorder="1"/>
    <xf numFmtId="0" fontId="0" fillId="9" borderId="16" xfId="0" applyFill="1" applyBorder="1"/>
    <xf numFmtId="0" fontId="0" fillId="9" borderId="22" xfId="0" applyFill="1" applyBorder="1"/>
    <xf numFmtId="0" fontId="0" fillId="9" borderId="9" xfId="0" applyFill="1" applyBorder="1"/>
    <xf numFmtId="0" fontId="0" fillId="9" borderId="4" xfId="0" applyFill="1" applyBorder="1"/>
    <xf numFmtId="0" fontId="0" fillId="8" borderId="0" xfId="0" applyFill="1" applyBorder="1"/>
    <xf numFmtId="0" fontId="0" fillId="8" borderId="0" xfId="0" applyFill="1"/>
    <xf numFmtId="0" fontId="0" fillId="8" borderId="1" xfId="0" applyFill="1" applyBorder="1"/>
    <xf numFmtId="0" fontId="0" fillId="8" borderId="3" xfId="0" applyFill="1" applyBorder="1"/>
    <xf numFmtId="0" fontId="0" fillId="0" borderId="30" xfId="0" applyBorder="1"/>
    <xf numFmtId="0" fontId="0" fillId="0" borderId="4" xfId="0" applyBorder="1"/>
    <xf numFmtId="0" fontId="0" fillId="0" borderId="1" xfId="0" applyBorder="1"/>
    <xf numFmtId="0" fontId="0" fillId="0" borderId="2" xfId="0" applyBorder="1"/>
    <xf numFmtId="0" fontId="0" fillId="0" borderId="31" xfId="0" applyBorder="1"/>
    <xf numFmtId="0" fontId="0" fillId="0" borderId="32" xfId="0" applyBorder="1"/>
    <xf numFmtId="0" fontId="0" fillId="0" borderId="29" xfId="0" applyBorder="1"/>
    <xf numFmtId="0" fontId="0" fillId="0" borderId="21" xfId="0" applyBorder="1"/>
    <xf numFmtId="0" fontId="0" fillId="0" borderId="14" xfId="0" applyBorder="1"/>
    <xf numFmtId="0" fontId="0" fillId="0" borderId="17" xfId="0" applyBorder="1"/>
    <xf numFmtId="0" fontId="0" fillId="4" borderId="21" xfId="0" applyFill="1" applyBorder="1"/>
    <xf numFmtId="0" fontId="0" fillId="4" borderId="15" xfId="0" applyFill="1" applyBorder="1"/>
    <xf numFmtId="0" fontId="0" fillId="4" borderId="9" xfId="0" applyFill="1" applyBorder="1"/>
    <xf numFmtId="0" fontId="0" fillId="4" borderId="0" xfId="0" applyFill="1"/>
    <xf numFmtId="0" fontId="0" fillId="13" borderId="9" xfId="0" applyFill="1" applyBorder="1"/>
    <xf numFmtId="0" fontId="0" fillId="12" borderId="33" xfId="0" applyFill="1" applyBorder="1"/>
    <xf numFmtId="0" fontId="0" fillId="12" borderId="34" xfId="0" applyFill="1" applyBorder="1"/>
    <xf numFmtId="0" fontId="0" fillId="12" borderId="27" xfId="0" applyFill="1" applyBorder="1"/>
    <xf numFmtId="0" fontId="0" fillId="12" borderId="35" xfId="0" applyFill="1" applyBorder="1"/>
    <xf numFmtId="0" fontId="0" fillId="11" borderId="33" xfId="0" applyFill="1" applyBorder="1"/>
    <xf numFmtId="0" fontId="0" fillId="11" borderId="34" xfId="0" applyFill="1" applyBorder="1"/>
    <xf numFmtId="0" fontId="0" fillId="11" borderId="27" xfId="0" applyFill="1" applyBorder="1"/>
    <xf numFmtId="0" fontId="0" fillId="11" borderId="35" xfId="0" applyFill="1" applyBorder="1"/>
    <xf numFmtId="0" fontId="0" fillId="13" borderId="33" xfId="0" applyFill="1" applyBorder="1"/>
    <xf numFmtId="0" fontId="0" fillId="13" borderId="34" xfId="0" applyFill="1" applyBorder="1"/>
    <xf numFmtId="0" fontId="0" fillId="13" borderId="27" xfId="0" applyFill="1" applyBorder="1"/>
    <xf numFmtId="0" fontId="0" fillId="13" borderId="35" xfId="0" applyFill="1" applyBorder="1"/>
    <xf numFmtId="0" fontId="0" fillId="12" borderId="36" xfId="0" applyFill="1" applyBorder="1"/>
    <xf numFmtId="0" fontId="0" fillId="14" borderId="27" xfId="0" applyFill="1" applyBorder="1"/>
    <xf numFmtId="0" fontId="0" fillId="14" borderId="33" xfId="0" applyFill="1" applyBorder="1"/>
    <xf numFmtId="0" fontId="0" fillId="14" borderId="34" xfId="0" applyFill="1" applyBorder="1"/>
    <xf numFmtId="0" fontId="0" fillId="14" borderId="35" xfId="0" applyFill="1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6" borderId="33" xfId="0" applyFill="1" applyBorder="1"/>
    <xf numFmtId="0" fontId="0" fillId="6" borderId="34" xfId="0" applyFill="1" applyBorder="1"/>
    <xf numFmtId="0" fontId="0" fillId="6" borderId="27" xfId="0" applyFill="1" applyBorder="1"/>
    <xf numFmtId="0" fontId="0" fillId="6" borderId="35" xfId="0" applyFill="1" applyBorder="1"/>
    <xf numFmtId="0" fontId="0" fillId="12" borderId="5" xfId="0" applyFill="1" applyBorder="1"/>
    <xf numFmtId="0" fontId="0" fillId="12" borderId="1" xfId="0" applyFill="1" applyBorder="1"/>
    <xf numFmtId="0" fontId="0" fillId="12" borderId="30" xfId="0" applyFill="1" applyBorder="1"/>
    <xf numFmtId="0" fontId="0" fillId="4" borderId="38" xfId="0" applyFill="1" applyBorder="1"/>
    <xf numFmtId="0" fontId="0" fillId="4" borderId="37" xfId="0" applyFill="1" applyBorder="1"/>
    <xf numFmtId="0" fontId="0" fillId="4" borderId="39" xfId="0" applyFill="1" applyBorder="1"/>
    <xf numFmtId="0" fontId="0" fillId="8" borderId="38" xfId="0" applyFill="1" applyBorder="1"/>
    <xf numFmtId="0" fontId="0" fillId="12" borderId="31" xfId="0" applyFill="1" applyBorder="1"/>
    <xf numFmtId="0" fontId="0" fillId="4" borderId="40" xfId="0" applyFill="1" applyBorder="1"/>
    <xf numFmtId="0" fontId="0" fillId="8" borderId="2" xfId="0" applyFill="1" applyBorder="1"/>
    <xf numFmtId="0" fontId="0" fillId="13" borderId="41" xfId="0" applyFill="1" applyBorder="1"/>
    <xf numFmtId="0" fontId="0" fillId="13" borderId="17" xfId="0" applyFill="1" applyBorder="1"/>
    <xf numFmtId="0" fontId="0" fillId="13" borderId="18" xfId="0" applyFill="1" applyBorder="1"/>
    <xf numFmtId="0" fontId="0" fillId="8" borderId="41" xfId="0" applyFill="1" applyBorder="1"/>
    <xf numFmtId="0" fontId="0" fillId="10" borderId="28" xfId="1" applyFont="1"/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'Grineer - Old'!$B$1</c:f>
              <c:strCache>
                <c:ptCount val="1"/>
                <c:pt idx="0">
                  <c:v>Dera</c:v>
                </c:pt>
              </c:strCache>
            </c:strRef>
          </c:tx>
          <c:marker>
            <c:symbol val="none"/>
          </c:marker>
          <c:cat>
            <c:strRef>
              <c:f>'Grineer - Old'!$A$2:$A$102</c:f>
              <c:strCache>
                <c:ptCount val="101"/>
                <c:pt idx="0">
                  <c:v>Enemy Level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strCache>
            </c:strRef>
          </c:cat>
          <c:val>
            <c:numRef>
              <c:f>'Grineer - Old'!$B$2:$B$102</c:f>
              <c:numCache>
                <c:formatCode>General</c:formatCode>
                <c:ptCount val="101"/>
                <c:pt idx="0">
                  <c:v>0</c:v>
                </c:pt>
                <c:pt idx="1">
                  <c:v>80.795000000000002</c:v>
                </c:pt>
                <c:pt idx="2">
                  <c:v>79.552000000000007</c:v>
                </c:pt>
                <c:pt idx="3">
                  <c:v>78.308999999999997</c:v>
                </c:pt>
                <c:pt idx="4">
                  <c:v>77.066000000000003</c:v>
                </c:pt>
                <c:pt idx="5">
                  <c:v>75.822999999999993</c:v>
                </c:pt>
                <c:pt idx="6">
                  <c:v>74.580000000000013</c:v>
                </c:pt>
                <c:pt idx="7">
                  <c:v>73.337000000000003</c:v>
                </c:pt>
                <c:pt idx="8">
                  <c:v>72.094000000000008</c:v>
                </c:pt>
                <c:pt idx="9">
                  <c:v>70.850999999999999</c:v>
                </c:pt>
                <c:pt idx="10">
                  <c:v>69.608000000000004</c:v>
                </c:pt>
                <c:pt idx="11">
                  <c:v>68.365000000000009</c:v>
                </c:pt>
                <c:pt idx="12">
                  <c:v>67.122</c:v>
                </c:pt>
                <c:pt idx="13">
                  <c:v>65.879000000000005</c:v>
                </c:pt>
                <c:pt idx="14">
                  <c:v>64.635999999999996</c:v>
                </c:pt>
                <c:pt idx="15">
                  <c:v>63.393000000000001</c:v>
                </c:pt>
                <c:pt idx="16">
                  <c:v>62.15</c:v>
                </c:pt>
                <c:pt idx="17">
                  <c:v>60.906999999999996</c:v>
                </c:pt>
                <c:pt idx="18">
                  <c:v>59.664000000000001</c:v>
                </c:pt>
                <c:pt idx="19">
                  <c:v>58.420999999999999</c:v>
                </c:pt>
                <c:pt idx="20">
                  <c:v>57.178000000000004</c:v>
                </c:pt>
                <c:pt idx="21">
                  <c:v>55.935000000000009</c:v>
                </c:pt>
                <c:pt idx="22">
                  <c:v>54.692000000000007</c:v>
                </c:pt>
                <c:pt idx="23">
                  <c:v>53.449000000000005</c:v>
                </c:pt>
                <c:pt idx="24">
                  <c:v>52.206000000000003</c:v>
                </c:pt>
                <c:pt idx="25">
                  <c:v>50.963000000000001</c:v>
                </c:pt>
                <c:pt idx="26">
                  <c:v>49.72</c:v>
                </c:pt>
                <c:pt idx="27">
                  <c:v>48.477000000000004</c:v>
                </c:pt>
                <c:pt idx="28">
                  <c:v>47.234000000000002</c:v>
                </c:pt>
                <c:pt idx="29">
                  <c:v>45.991000000000007</c:v>
                </c:pt>
                <c:pt idx="30">
                  <c:v>44.748000000000005</c:v>
                </c:pt>
                <c:pt idx="31">
                  <c:v>43.505000000000003</c:v>
                </c:pt>
                <c:pt idx="32">
                  <c:v>42.262</c:v>
                </c:pt>
                <c:pt idx="33">
                  <c:v>41.018999999999998</c:v>
                </c:pt>
                <c:pt idx="34">
                  <c:v>39.776000000000003</c:v>
                </c:pt>
                <c:pt idx="35">
                  <c:v>38.533000000000001</c:v>
                </c:pt>
                <c:pt idx="36">
                  <c:v>37.290000000000006</c:v>
                </c:pt>
                <c:pt idx="37">
                  <c:v>36.047000000000004</c:v>
                </c:pt>
                <c:pt idx="38">
                  <c:v>34.804000000000002</c:v>
                </c:pt>
                <c:pt idx="39">
                  <c:v>33.561</c:v>
                </c:pt>
                <c:pt idx="40">
                  <c:v>32.317999999999998</c:v>
                </c:pt>
                <c:pt idx="41">
                  <c:v>31.074999999999999</c:v>
                </c:pt>
                <c:pt idx="42">
                  <c:v>29.832000000000004</c:v>
                </c:pt>
                <c:pt idx="43">
                  <c:v>28.589000000000006</c:v>
                </c:pt>
                <c:pt idx="44">
                  <c:v>27.346000000000004</c:v>
                </c:pt>
                <c:pt idx="45">
                  <c:v>26.103000000000002</c:v>
                </c:pt>
                <c:pt idx="46">
                  <c:v>24.86</c:v>
                </c:pt>
                <c:pt idx="47">
                  <c:v>23.617000000000001</c:v>
                </c:pt>
                <c:pt idx="48">
                  <c:v>22.374000000000006</c:v>
                </c:pt>
                <c:pt idx="49">
                  <c:v>21.131000000000004</c:v>
                </c:pt>
                <c:pt idx="50">
                  <c:v>19.888000000000002</c:v>
                </c:pt>
                <c:pt idx="51">
                  <c:v>18.645000000000003</c:v>
                </c:pt>
                <c:pt idx="52">
                  <c:v>17.402000000000001</c:v>
                </c:pt>
                <c:pt idx="53">
                  <c:v>16.158999999999999</c:v>
                </c:pt>
                <c:pt idx="54">
                  <c:v>14.915999999999999</c:v>
                </c:pt>
                <c:pt idx="55">
                  <c:v>13.672999999999998</c:v>
                </c:pt>
                <c:pt idx="56">
                  <c:v>12.429999999999996</c:v>
                </c:pt>
                <c:pt idx="57">
                  <c:v>11.186999999999996</c:v>
                </c:pt>
                <c:pt idx="58">
                  <c:v>9.9440000000000079</c:v>
                </c:pt>
                <c:pt idx="59">
                  <c:v>8.7010000000000076</c:v>
                </c:pt>
                <c:pt idx="60">
                  <c:v>7.4580000000000064</c:v>
                </c:pt>
                <c:pt idx="61">
                  <c:v>6.2150000000000052</c:v>
                </c:pt>
                <c:pt idx="62">
                  <c:v>4.972000000000004</c:v>
                </c:pt>
                <c:pt idx="63">
                  <c:v>3.7290000000000032</c:v>
                </c:pt>
                <c:pt idx="64">
                  <c:v>2.486000000000002</c:v>
                </c:pt>
                <c:pt idx="65">
                  <c:v>1.243000000000001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'Grineer - Old'!$F$1</c:f>
              <c:strCache>
                <c:ptCount val="1"/>
                <c:pt idx="0">
                  <c:v>Braton</c:v>
                </c:pt>
              </c:strCache>
            </c:strRef>
          </c:tx>
          <c:marker>
            <c:symbol val="none"/>
          </c:marker>
          <c:cat>
            <c:strRef>
              <c:f>'Grineer - Old'!$A$2:$A$102</c:f>
              <c:strCache>
                <c:ptCount val="101"/>
                <c:pt idx="0">
                  <c:v>Enemy Level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strCache>
            </c:strRef>
          </c:cat>
          <c:val>
            <c:numRef>
              <c:f>'Grineer - Old'!$F$2:$F$102</c:f>
              <c:numCache>
                <c:formatCode>General</c:formatCode>
                <c:ptCount val="101"/>
                <c:pt idx="0">
                  <c:v>0</c:v>
                </c:pt>
                <c:pt idx="1">
                  <c:v>75.28625000000001</c:v>
                </c:pt>
                <c:pt idx="2">
                  <c:v>74.128</c:v>
                </c:pt>
                <c:pt idx="3">
                  <c:v>72.969750000000005</c:v>
                </c:pt>
                <c:pt idx="4">
                  <c:v>71.811499999999995</c:v>
                </c:pt>
                <c:pt idx="5">
                  <c:v>70.65325</c:v>
                </c:pt>
                <c:pt idx="6">
                  <c:v>69.495000000000019</c:v>
                </c:pt>
                <c:pt idx="7">
                  <c:v>68.336750000000009</c:v>
                </c:pt>
                <c:pt idx="8">
                  <c:v>67.178500000000014</c:v>
                </c:pt>
                <c:pt idx="9">
                  <c:v>66.020250000000004</c:v>
                </c:pt>
                <c:pt idx="10">
                  <c:v>64.862000000000009</c:v>
                </c:pt>
                <c:pt idx="11">
                  <c:v>63.703750000000007</c:v>
                </c:pt>
                <c:pt idx="12">
                  <c:v>62.545500000000004</c:v>
                </c:pt>
                <c:pt idx="13">
                  <c:v>61.387250000000002</c:v>
                </c:pt>
                <c:pt idx="14">
                  <c:v>60.229000000000006</c:v>
                </c:pt>
                <c:pt idx="15">
                  <c:v>59.070750000000004</c:v>
                </c:pt>
                <c:pt idx="16">
                  <c:v>57.912500000000001</c:v>
                </c:pt>
                <c:pt idx="17">
                  <c:v>56.754249999999999</c:v>
                </c:pt>
                <c:pt idx="18">
                  <c:v>55.596000000000004</c:v>
                </c:pt>
                <c:pt idx="19">
                  <c:v>54.437750000000001</c:v>
                </c:pt>
                <c:pt idx="20">
                  <c:v>53.279500000000006</c:v>
                </c:pt>
                <c:pt idx="21">
                  <c:v>52.121250000000011</c:v>
                </c:pt>
                <c:pt idx="22">
                  <c:v>50.963000000000008</c:v>
                </c:pt>
                <c:pt idx="23">
                  <c:v>49.804750000000006</c:v>
                </c:pt>
                <c:pt idx="24">
                  <c:v>48.646500000000003</c:v>
                </c:pt>
                <c:pt idx="25">
                  <c:v>47.488250000000008</c:v>
                </c:pt>
                <c:pt idx="26">
                  <c:v>46.330000000000005</c:v>
                </c:pt>
                <c:pt idx="27">
                  <c:v>45.171750000000003</c:v>
                </c:pt>
                <c:pt idx="28">
                  <c:v>44.013500000000001</c:v>
                </c:pt>
                <c:pt idx="29">
                  <c:v>42.855250000000005</c:v>
                </c:pt>
                <c:pt idx="30">
                  <c:v>41.697000000000003</c:v>
                </c:pt>
                <c:pt idx="31">
                  <c:v>40.538750000000007</c:v>
                </c:pt>
                <c:pt idx="32">
                  <c:v>39.380500000000005</c:v>
                </c:pt>
                <c:pt idx="33">
                  <c:v>38.222250000000003</c:v>
                </c:pt>
                <c:pt idx="34">
                  <c:v>37.064</c:v>
                </c:pt>
                <c:pt idx="35">
                  <c:v>35.905749999999998</c:v>
                </c:pt>
                <c:pt idx="36">
                  <c:v>34.747500000000009</c:v>
                </c:pt>
                <c:pt idx="37">
                  <c:v>33.589250000000007</c:v>
                </c:pt>
                <c:pt idx="38">
                  <c:v>32.431000000000004</c:v>
                </c:pt>
                <c:pt idx="39">
                  <c:v>31.272750000000002</c:v>
                </c:pt>
                <c:pt idx="40">
                  <c:v>30.114500000000003</c:v>
                </c:pt>
                <c:pt idx="41">
                  <c:v>28.956250000000001</c:v>
                </c:pt>
                <c:pt idx="42">
                  <c:v>27.798000000000005</c:v>
                </c:pt>
                <c:pt idx="43">
                  <c:v>26.639750000000006</c:v>
                </c:pt>
                <c:pt idx="44">
                  <c:v>25.481500000000004</c:v>
                </c:pt>
                <c:pt idx="45">
                  <c:v>24.323250000000002</c:v>
                </c:pt>
                <c:pt idx="46">
                  <c:v>23.165000000000003</c:v>
                </c:pt>
                <c:pt idx="47">
                  <c:v>22.00675</c:v>
                </c:pt>
                <c:pt idx="48">
                  <c:v>20.848500000000005</c:v>
                </c:pt>
                <c:pt idx="49">
                  <c:v>19.690250000000006</c:v>
                </c:pt>
                <c:pt idx="50">
                  <c:v>18.532000000000004</c:v>
                </c:pt>
                <c:pt idx="51">
                  <c:v>17.373750000000005</c:v>
                </c:pt>
                <c:pt idx="52">
                  <c:v>16.215500000000002</c:v>
                </c:pt>
                <c:pt idx="53">
                  <c:v>15.057250000000002</c:v>
                </c:pt>
                <c:pt idx="54">
                  <c:v>13.898999999999999</c:v>
                </c:pt>
                <c:pt idx="55">
                  <c:v>12.740749999999998</c:v>
                </c:pt>
                <c:pt idx="56">
                  <c:v>11.582499999999998</c:v>
                </c:pt>
                <c:pt idx="57">
                  <c:v>10.424249999999997</c:v>
                </c:pt>
                <c:pt idx="58">
                  <c:v>9.2660000000000089</c:v>
                </c:pt>
                <c:pt idx="59">
                  <c:v>8.1077500000000082</c:v>
                </c:pt>
                <c:pt idx="60">
                  <c:v>6.9495000000000067</c:v>
                </c:pt>
                <c:pt idx="61">
                  <c:v>5.7912500000000051</c:v>
                </c:pt>
                <c:pt idx="62">
                  <c:v>4.6330000000000044</c:v>
                </c:pt>
                <c:pt idx="63">
                  <c:v>3.4747500000000033</c:v>
                </c:pt>
                <c:pt idx="64">
                  <c:v>2.3165000000000022</c:v>
                </c:pt>
                <c:pt idx="65">
                  <c:v>1.1582500000000011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'Grineer - Old'!$J$1</c:f>
              <c:strCache>
                <c:ptCount val="1"/>
                <c:pt idx="0">
                  <c:v>Boltor</c:v>
                </c:pt>
              </c:strCache>
            </c:strRef>
          </c:tx>
          <c:marker>
            <c:symbol val="none"/>
          </c:marker>
          <c:cat>
            <c:strRef>
              <c:f>'Grineer - Old'!$A$2:$A$102</c:f>
              <c:strCache>
                <c:ptCount val="101"/>
                <c:pt idx="0">
                  <c:v>Enemy Level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strCache>
            </c:strRef>
          </c:cat>
          <c:val>
            <c:numRef>
              <c:f>'Grineer - Old'!$J$2:$J$102</c:f>
              <c:numCache>
                <c:formatCode>General</c:formatCode>
                <c:ptCount val="101"/>
                <c:pt idx="0">
                  <c:v>0</c:v>
                </c:pt>
                <c:pt idx="1">
                  <c:v>160.38</c:v>
                </c:pt>
                <c:pt idx="2">
                  <c:v>160.38</c:v>
                </c:pt>
                <c:pt idx="3">
                  <c:v>160.38</c:v>
                </c:pt>
                <c:pt idx="4">
                  <c:v>160.38</c:v>
                </c:pt>
                <c:pt idx="5">
                  <c:v>160.38</c:v>
                </c:pt>
                <c:pt idx="6">
                  <c:v>160.38</c:v>
                </c:pt>
                <c:pt idx="7">
                  <c:v>160.38</c:v>
                </c:pt>
                <c:pt idx="8">
                  <c:v>160.38</c:v>
                </c:pt>
                <c:pt idx="9">
                  <c:v>160.38</c:v>
                </c:pt>
                <c:pt idx="10">
                  <c:v>160.38</c:v>
                </c:pt>
                <c:pt idx="11">
                  <c:v>160.38</c:v>
                </c:pt>
                <c:pt idx="12">
                  <c:v>160.38</c:v>
                </c:pt>
                <c:pt idx="13">
                  <c:v>160.38</c:v>
                </c:pt>
                <c:pt idx="14">
                  <c:v>160.38</c:v>
                </c:pt>
                <c:pt idx="15">
                  <c:v>160.38</c:v>
                </c:pt>
                <c:pt idx="16">
                  <c:v>160.38</c:v>
                </c:pt>
                <c:pt idx="17">
                  <c:v>160.38</c:v>
                </c:pt>
                <c:pt idx="18">
                  <c:v>160.38</c:v>
                </c:pt>
                <c:pt idx="19">
                  <c:v>160.38</c:v>
                </c:pt>
                <c:pt idx="20">
                  <c:v>160.38</c:v>
                </c:pt>
                <c:pt idx="21">
                  <c:v>160.38</c:v>
                </c:pt>
                <c:pt idx="22">
                  <c:v>160.38</c:v>
                </c:pt>
                <c:pt idx="23">
                  <c:v>160.38</c:v>
                </c:pt>
                <c:pt idx="24">
                  <c:v>160.38</c:v>
                </c:pt>
                <c:pt idx="25">
                  <c:v>160.38</c:v>
                </c:pt>
                <c:pt idx="26">
                  <c:v>160.38</c:v>
                </c:pt>
                <c:pt idx="27">
                  <c:v>160.38</c:v>
                </c:pt>
                <c:pt idx="28">
                  <c:v>160.38</c:v>
                </c:pt>
                <c:pt idx="29">
                  <c:v>160.38</c:v>
                </c:pt>
                <c:pt idx="30">
                  <c:v>160.38</c:v>
                </c:pt>
                <c:pt idx="31">
                  <c:v>160.38</c:v>
                </c:pt>
                <c:pt idx="32">
                  <c:v>160.38</c:v>
                </c:pt>
                <c:pt idx="33">
                  <c:v>160.38</c:v>
                </c:pt>
                <c:pt idx="34">
                  <c:v>160.38</c:v>
                </c:pt>
                <c:pt idx="35">
                  <c:v>160.38</c:v>
                </c:pt>
                <c:pt idx="36">
                  <c:v>160.38</c:v>
                </c:pt>
                <c:pt idx="37">
                  <c:v>160.38</c:v>
                </c:pt>
                <c:pt idx="38">
                  <c:v>160.38</c:v>
                </c:pt>
                <c:pt idx="39">
                  <c:v>160.38</c:v>
                </c:pt>
                <c:pt idx="40">
                  <c:v>160.38</c:v>
                </c:pt>
                <c:pt idx="41">
                  <c:v>160.38</c:v>
                </c:pt>
                <c:pt idx="42">
                  <c:v>160.38</c:v>
                </c:pt>
                <c:pt idx="43">
                  <c:v>160.38</c:v>
                </c:pt>
                <c:pt idx="44">
                  <c:v>160.38</c:v>
                </c:pt>
                <c:pt idx="45">
                  <c:v>160.38</c:v>
                </c:pt>
                <c:pt idx="46">
                  <c:v>160.38</c:v>
                </c:pt>
                <c:pt idx="47">
                  <c:v>160.38</c:v>
                </c:pt>
                <c:pt idx="48">
                  <c:v>160.38</c:v>
                </c:pt>
                <c:pt idx="49">
                  <c:v>160.38</c:v>
                </c:pt>
                <c:pt idx="50">
                  <c:v>160.38</c:v>
                </c:pt>
                <c:pt idx="51">
                  <c:v>160.38</c:v>
                </c:pt>
                <c:pt idx="52">
                  <c:v>160.38</c:v>
                </c:pt>
                <c:pt idx="53">
                  <c:v>160.38</c:v>
                </c:pt>
                <c:pt idx="54">
                  <c:v>160.38</c:v>
                </c:pt>
                <c:pt idx="55">
                  <c:v>160.38</c:v>
                </c:pt>
                <c:pt idx="56">
                  <c:v>160.38</c:v>
                </c:pt>
                <c:pt idx="57">
                  <c:v>160.38</c:v>
                </c:pt>
                <c:pt idx="58">
                  <c:v>160.38</c:v>
                </c:pt>
                <c:pt idx="59">
                  <c:v>160.38</c:v>
                </c:pt>
                <c:pt idx="60">
                  <c:v>160.38</c:v>
                </c:pt>
                <c:pt idx="61">
                  <c:v>160.38</c:v>
                </c:pt>
                <c:pt idx="62">
                  <c:v>160.38</c:v>
                </c:pt>
                <c:pt idx="63">
                  <c:v>160.38</c:v>
                </c:pt>
                <c:pt idx="64">
                  <c:v>160.38</c:v>
                </c:pt>
                <c:pt idx="65">
                  <c:v>160.38</c:v>
                </c:pt>
                <c:pt idx="66">
                  <c:v>160.38</c:v>
                </c:pt>
                <c:pt idx="67">
                  <c:v>160.38</c:v>
                </c:pt>
                <c:pt idx="68">
                  <c:v>160.38</c:v>
                </c:pt>
                <c:pt idx="69">
                  <c:v>160.38</c:v>
                </c:pt>
                <c:pt idx="70">
                  <c:v>160.38</c:v>
                </c:pt>
                <c:pt idx="71">
                  <c:v>160.38</c:v>
                </c:pt>
                <c:pt idx="72">
                  <c:v>160.38</c:v>
                </c:pt>
                <c:pt idx="73">
                  <c:v>160.38</c:v>
                </c:pt>
                <c:pt idx="74">
                  <c:v>160.38</c:v>
                </c:pt>
                <c:pt idx="75">
                  <c:v>160.38</c:v>
                </c:pt>
                <c:pt idx="76">
                  <c:v>160.38</c:v>
                </c:pt>
                <c:pt idx="77">
                  <c:v>160.38</c:v>
                </c:pt>
                <c:pt idx="78">
                  <c:v>160.38</c:v>
                </c:pt>
                <c:pt idx="79">
                  <c:v>160.38</c:v>
                </c:pt>
                <c:pt idx="80">
                  <c:v>160.38</c:v>
                </c:pt>
                <c:pt idx="81">
                  <c:v>160.38</c:v>
                </c:pt>
                <c:pt idx="82">
                  <c:v>160.38</c:v>
                </c:pt>
                <c:pt idx="83">
                  <c:v>160.38</c:v>
                </c:pt>
                <c:pt idx="84">
                  <c:v>160.38</c:v>
                </c:pt>
                <c:pt idx="85">
                  <c:v>160.38</c:v>
                </c:pt>
                <c:pt idx="86">
                  <c:v>160.38</c:v>
                </c:pt>
                <c:pt idx="87">
                  <c:v>160.38</c:v>
                </c:pt>
                <c:pt idx="88">
                  <c:v>160.38</c:v>
                </c:pt>
                <c:pt idx="89">
                  <c:v>160.38</c:v>
                </c:pt>
                <c:pt idx="90">
                  <c:v>160.38</c:v>
                </c:pt>
                <c:pt idx="91">
                  <c:v>160.38</c:v>
                </c:pt>
                <c:pt idx="92">
                  <c:v>160.38</c:v>
                </c:pt>
                <c:pt idx="93">
                  <c:v>160.38</c:v>
                </c:pt>
                <c:pt idx="94">
                  <c:v>160.38</c:v>
                </c:pt>
                <c:pt idx="95">
                  <c:v>160.38</c:v>
                </c:pt>
                <c:pt idx="96">
                  <c:v>160.38</c:v>
                </c:pt>
                <c:pt idx="97">
                  <c:v>160.38</c:v>
                </c:pt>
                <c:pt idx="98">
                  <c:v>160.38</c:v>
                </c:pt>
                <c:pt idx="99">
                  <c:v>160.38</c:v>
                </c:pt>
                <c:pt idx="100">
                  <c:v>160.38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'Grineer - Old'!$N$1</c:f>
              <c:strCache>
                <c:ptCount val="1"/>
                <c:pt idx="0">
                  <c:v>Flux Rifle</c:v>
                </c:pt>
              </c:strCache>
            </c:strRef>
          </c:tx>
          <c:spPr>
            <a:ln>
              <a:prstDash val="dash"/>
            </a:ln>
          </c:spPr>
          <c:marker>
            <c:symbol val="none"/>
          </c:marker>
          <c:cat>
            <c:strRef>
              <c:f>'Grineer - Old'!$A$2:$A$102</c:f>
              <c:strCache>
                <c:ptCount val="101"/>
                <c:pt idx="0">
                  <c:v>Enemy Level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strCache>
            </c:strRef>
          </c:cat>
          <c:val>
            <c:numRef>
              <c:f>'Grineer - Old'!$N$2:$N$102</c:f>
              <c:numCache>
                <c:formatCode>General</c:formatCode>
                <c:ptCount val="101"/>
                <c:pt idx="0">
                  <c:v>0</c:v>
                </c:pt>
                <c:pt idx="1">
                  <c:v>80</c:v>
                </c:pt>
                <c:pt idx="2">
                  <c:v>80</c:v>
                </c:pt>
                <c:pt idx="3">
                  <c:v>80</c:v>
                </c:pt>
                <c:pt idx="4">
                  <c:v>80</c:v>
                </c:pt>
                <c:pt idx="5">
                  <c:v>80</c:v>
                </c:pt>
                <c:pt idx="6">
                  <c:v>80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80</c:v>
                </c:pt>
                <c:pt idx="30">
                  <c:v>80</c:v>
                </c:pt>
                <c:pt idx="31">
                  <c:v>80</c:v>
                </c:pt>
                <c:pt idx="32">
                  <c:v>80</c:v>
                </c:pt>
                <c:pt idx="33">
                  <c:v>80</c:v>
                </c:pt>
                <c:pt idx="34">
                  <c:v>80</c:v>
                </c:pt>
                <c:pt idx="35">
                  <c:v>80</c:v>
                </c:pt>
                <c:pt idx="36">
                  <c:v>80</c:v>
                </c:pt>
                <c:pt idx="37">
                  <c:v>80</c:v>
                </c:pt>
                <c:pt idx="38">
                  <c:v>80</c:v>
                </c:pt>
                <c:pt idx="39">
                  <c:v>80</c:v>
                </c:pt>
                <c:pt idx="40">
                  <c:v>80</c:v>
                </c:pt>
                <c:pt idx="41">
                  <c:v>80</c:v>
                </c:pt>
                <c:pt idx="42">
                  <c:v>80</c:v>
                </c:pt>
                <c:pt idx="43">
                  <c:v>80</c:v>
                </c:pt>
                <c:pt idx="44">
                  <c:v>80</c:v>
                </c:pt>
                <c:pt idx="45">
                  <c:v>80</c:v>
                </c:pt>
                <c:pt idx="46">
                  <c:v>80</c:v>
                </c:pt>
                <c:pt idx="47">
                  <c:v>80</c:v>
                </c:pt>
                <c:pt idx="48">
                  <c:v>80</c:v>
                </c:pt>
                <c:pt idx="49">
                  <c:v>80</c:v>
                </c:pt>
                <c:pt idx="50">
                  <c:v>80</c:v>
                </c:pt>
                <c:pt idx="51">
                  <c:v>80</c:v>
                </c:pt>
                <c:pt idx="52">
                  <c:v>80</c:v>
                </c:pt>
                <c:pt idx="53">
                  <c:v>80</c:v>
                </c:pt>
                <c:pt idx="54">
                  <c:v>80</c:v>
                </c:pt>
                <c:pt idx="55">
                  <c:v>80</c:v>
                </c:pt>
                <c:pt idx="56">
                  <c:v>80</c:v>
                </c:pt>
                <c:pt idx="57">
                  <c:v>80</c:v>
                </c:pt>
                <c:pt idx="58">
                  <c:v>80</c:v>
                </c:pt>
                <c:pt idx="59">
                  <c:v>80</c:v>
                </c:pt>
                <c:pt idx="60">
                  <c:v>80</c:v>
                </c:pt>
                <c:pt idx="61">
                  <c:v>80</c:v>
                </c:pt>
                <c:pt idx="62">
                  <c:v>80</c:v>
                </c:pt>
                <c:pt idx="63">
                  <c:v>80</c:v>
                </c:pt>
                <c:pt idx="64">
                  <c:v>80</c:v>
                </c:pt>
                <c:pt idx="65">
                  <c:v>80</c:v>
                </c:pt>
                <c:pt idx="66">
                  <c:v>80</c:v>
                </c:pt>
                <c:pt idx="67">
                  <c:v>80</c:v>
                </c:pt>
                <c:pt idx="68">
                  <c:v>80</c:v>
                </c:pt>
                <c:pt idx="69">
                  <c:v>80</c:v>
                </c:pt>
                <c:pt idx="70">
                  <c:v>80</c:v>
                </c:pt>
                <c:pt idx="71">
                  <c:v>80</c:v>
                </c:pt>
                <c:pt idx="72">
                  <c:v>80</c:v>
                </c:pt>
                <c:pt idx="73">
                  <c:v>80</c:v>
                </c:pt>
                <c:pt idx="74">
                  <c:v>80</c:v>
                </c:pt>
                <c:pt idx="75">
                  <c:v>80</c:v>
                </c:pt>
                <c:pt idx="76">
                  <c:v>80</c:v>
                </c:pt>
                <c:pt idx="77">
                  <c:v>80</c:v>
                </c:pt>
                <c:pt idx="78">
                  <c:v>80</c:v>
                </c:pt>
                <c:pt idx="79">
                  <c:v>80</c:v>
                </c:pt>
                <c:pt idx="80">
                  <c:v>80</c:v>
                </c:pt>
                <c:pt idx="81">
                  <c:v>80</c:v>
                </c:pt>
                <c:pt idx="82">
                  <c:v>80</c:v>
                </c:pt>
                <c:pt idx="83">
                  <c:v>80</c:v>
                </c:pt>
                <c:pt idx="84">
                  <c:v>80</c:v>
                </c:pt>
                <c:pt idx="85">
                  <c:v>80</c:v>
                </c:pt>
                <c:pt idx="86">
                  <c:v>80</c:v>
                </c:pt>
                <c:pt idx="87">
                  <c:v>80</c:v>
                </c:pt>
                <c:pt idx="88">
                  <c:v>80</c:v>
                </c:pt>
                <c:pt idx="89">
                  <c:v>80</c:v>
                </c:pt>
                <c:pt idx="90">
                  <c:v>80</c:v>
                </c:pt>
                <c:pt idx="91">
                  <c:v>80</c:v>
                </c:pt>
                <c:pt idx="92">
                  <c:v>80</c:v>
                </c:pt>
                <c:pt idx="93">
                  <c:v>80</c:v>
                </c:pt>
                <c:pt idx="94">
                  <c:v>80</c:v>
                </c:pt>
                <c:pt idx="95">
                  <c:v>80</c:v>
                </c:pt>
                <c:pt idx="96">
                  <c:v>80</c:v>
                </c:pt>
                <c:pt idx="97">
                  <c:v>80</c:v>
                </c:pt>
                <c:pt idx="98">
                  <c:v>80</c:v>
                </c:pt>
                <c:pt idx="99">
                  <c:v>80</c:v>
                </c:pt>
                <c:pt idx="100">
                  <c:v>80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'Grineer - Old'!$R$1</c:f>
              <c:strCache>
                <c:ptCount val="1"/>
                <c:pt idx="0">
                  <c:v>Kunai</c:v>
                </c:pt>
              </c:strCache>
            </c:strRef>
          </c:tx>
          <c:spPr>
            <a:ln>
              <a:prstDash val="dash"/>
            </a:ln>
          </c:spPr>
          <c:marker>
            <c:symbol val="none"/>
          </c:marker>
          <c:cat>
            <c:strRef>
              <c:f>'Grineer - Old'!$A$2:$A$102</c:f>
              <c:strCache>
                <c:ptCount val="101"/>
                <c:pt idx="0">
                  <c:v>Enemy Level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strCache>
            </c:strRef>
          </c:cat>
          <c:val>
            <c:numRef>
              <c:f>'Grineer - Old'!$R$2:$R$102</c:f>
              <c:numCache>
                <c:formatCode>General</c:formatCode>
                <c:ptCount val="101"/>
                <c:pt idx="0">
                  <c:v>0</c:v>
                </c:pt>
                <c:pt idx="1">
                  <c:v>148.5</c:v>
                </c:pt>
                <c:pt idx="2">
                  <c:v>148.5</c:v>
                </c:pt>
                <c:pt idx="3">
                  <c:v>148.5</c:v>
                </c:pt>
                <c:pt idx="4">
                  <c:v>148.5</c:v>
                </c:pt>
                <c:pt idx="5">
                  <c:v>148.5</c:v>
                </c:pt>
                <c:pt idx="6">
                  <c:v>148.5</c:v>
                </c:pt>
                <c:pt idx="7">
                  <c:v>148.5</c:v>
                </c:pt>
                <c:pt idx="8">
                  <c:v>148.5</c:v>
                </c:pt>
                <c:pt idx="9">
                  <c:v>148.5</c:v>
                </c:pt>
                <c:pt idx="10">
                  <c:v>148.5</c:v>
                </c:pt>
                <c:pt idx="11">
                  <c:v>148.5</c:v>
                </c:pt>
                <c:pt idx="12">
                  <c:v>148.5</c:v>
                </c:pt>
                <c:pt idx="13">
                  <c:v>148.5</c:v>
                </c:pt>
                <c:pt idx="14">
                  <c:v>148.5</c:v>
                </c:pt>
                <c:pt idx="15">
                  <c:v>148.5</c:v>
                </c:pt>
                <c:pt idx="16">
                  <c:v>148.5</c:v>
                </c:pt>
                <c:pt idx="17">
                  <c:v>148.5</c:v>
                </c:pt>
                <c:pt idx="18">
                  <c:v>148.5</c:v>
                </c:pt>
                <c:pt idx="19">
                  <c:v>148.5</c:v>
                </c:pt>
                <c:pt idx="20">
                  <c:v>148.5</c:v>
                </c:pt>
                <c:pt idx="21">
                  <c:v>148.5</c:v>
                </c:pt>
                <c:pt idx="22">
                  <c:v>148.5</c:v>
                </c:pt>
                <c:pt idx="23">
                  <c:v>148.5</c:v>
                </c:pt>
                <c:pt idx="24">
                  <c:v>148.5</c:v>
                </c:pt>
                <c:pt idx="25">
                  <c:v>148.5</c:v>
                </c:pt>
                <c:pt idx="26">
                  <c:v>148.5</c:v>
                </c:pt>
                <c:pt idx="27">
                  <c:v>148.5</c:v>
                </c:pt>
                <c:pt idx="28">
                  <c:v>148.5</c:v>
                </c:pt>
                <c:pt idx="29">
                  <c:v>148.5</c:v>
                </c:pt>
                <c:pt idx="30">
                  <c:v>148.5</c:v>
                </c:pt>
                <c:pt idx="31">
                  <c:v>148.5</c:v>
                </c:pt>
                <c:pt idx="32">
                  <c:v>148.5</c:v>
                </c:pt>
                <c:pt idx="33">
                  <c:v>148.5</c:v>
                </c:pt>
                <c:pt idx="34">
                  <c:v>148.5</c:v>
                </c:pt>
                <c:pt idx="35">
                  <c:v>148.5</c:v>
                </c:pt>
                <c:pt idx="36">
                  <c:v>148.5</c:v>
                </c:pt>
                <c:pt idx="37">
                  <c:v>148.5</c:v>
                </c:pt>
                <c:pt idx="38">
                  <c:v>148.5</c:v>
                </c:pt>
                <c:pt idx="39">
                  <c:v>148.5</c:v>
                </c:pt>
                <c:pt idx="40">
                  <c:v>148.5</c:v>
                </c:pt>
                <c:pt idx="41">
                  <c:v>148.5</c:v>
                </c:pt>
                <c:pt idx="42">
                  <c:v>148.5</c:v>
                </c:pt>
                <c:pt idx="43">
                  <c:v>148.5</c:v>
                </c:pt>
                <c:pt idx="44">
                  <c:v>148.5</c:v>
                </c:pt>
                <c:pt idx="45">
                  <c:v>148.5</c:v>
                </c:pt>
                <c:pt idx="46">
                  <c:v>148.5</c:v>
                </c:pt>
                <c:pt idx="47">
                  <c:v>148.5</c:v>
                </c:pt>
                <c:pt idx="48">
                  <c:v>148.5</c:v>
                </c:pt>
                <c:pt idx="49">
                  <c:v>148.5</c:v>
                </c:pt>
                <c:pt idx="50">
                  <c:v>148.5</c:v>
                </c:pt>
                <c:pt idx="51">
                  <c:v>148.5</c:v>
                </c:pt>
                <c:pt idx="52">
                  <c:v>148.5</c:v>
                </c:pt>
                <c:pt idx="53">
                  <c:v>148.5</c:v>
                </c:pt>
                <c:pt idx="54">
                  <c:v>148.5</c:v>
                </c:pt>
                <c:pt idx="55">
                  <c:v>148.5</c:v>
                </c:pt>
                <c:pt idx="56">
                  <c:v>148.5</c:v>
                </c:pt>
                <c:pt idx="57">
                  <c:v>148.5</c:v>
                </c:pt>
                <c:pt idx="58">
                  <c:v>148.5</c:v>
                </c:pt>
                <c:pt idx="59">
                  <c:v>148.5</c:v>
                </c:pt>
                <c:pt idx="60">
                  <c:v>148.5</c:v>
                </c:pt>
                <c:pt idx="61">
                  <c:v>148.5</c:v>
                </c:pt>
                <c:pt idx="62">
                  <c:v>148.5</c:v>
                </c:pt>
                <c:pt idx="63">
                  <c:v>148.5</c:v>
                </c:pt>
                <c:pt idx="64">
                  <c:v>148.5</c:v>
                </c:pt>
                <c:pt idx="65">
                  <c:v>148.5</c:v>
                </c:pt>
                <c:pt idx="66">
                  <c:v>148.5</c:v>
                </c:pt>
                <c:pt idx="67">
                  <c:v>148.5</c:v>
                </c:pt>
                <c:pt idx="68">
                  <c:v>148.5</c:v>
                </c:pt>
                <c:pt idx="69">
                  <c:v>148.5</c:v>
                </c:pt>
                <c:pt idx="70">
                  <c:v>148.5</c:v>
                </c:pt>
                <c:pt idx="71">
                  <c:v>148.5</c:v>
                </c:pt>
                <c:pt idx="72">
                  <c:v>148.5</c:v>
                </c:pt>
                <c:pt idx="73">
                  <c:v>148.5</c:v>
                </c:pt>
                <c:pt idx="74">
                  <c:v>148.5</c:v>
                </c:pt>
                <c:pt idx="75">
                  <c:v>148.5</c:v>
                </c:pt>
                <c:pt idx="76">
                  <c:v>148.5</c:v>
                </c:pt>
                <c:pt idx="77">
                  <c:v>148.5</c:v>
                </c:pt>
                <c:pt idx="78">
                  <c:v>148.5</c:v>
                </c:pt>
                <c:pt idx="79">
                  <c:v>148.5</c:v>
                </c:pt>
                <c:pt idx="80">
                  <c:v>148.5</c:v>
                </c:pt>
                <c:pt idx="81">
                  <c:v>148.5</c:v>
                </c:pt>
                <c:pt idx="82">
                  <c:v>148.5</c:v>
                </c:pt>
                <c:pt idx="83">
                  <c:v>148.5</c:v>
                </c:pt>
                <c:pt idx="84">
                  <c:v>148.5</c:v>
                </c:pt>
                <c:pt idx="85">
                  <c:v>148.5</c:v>
                </c:pt>
                <c:pt idx="86">
                  <c:v>148.5</c:v>
                </c:pt>
                <c:pt idx="87">
                  <c:v>148.5</c:v>
                </c:pt>
                <c:pt idx="88">
                  <c:v>148.5</c:v>
                </c:pt>
                <c:pt idx="89">
                  <c:v>148.5</c:v>
                </c:pt>
                <c:pt idx="90">
                  <c:v>148.5</c:v>
                </c:pt>
                <c:pt idx="91">
                  <c:v>148.5</c:v>
                </c:pt>
                <c:pt idx="92">
                  <c:v>148.5</c:v>
                </c:pt>
                <c:pt idx="93">
                  <c:v>148.5</c:v>
                </c:pt>
                <c:pt idx="94">
                  <c:v>148.5</c:v>
                </c:pt>
                <c:pt idx="95">
                  <c:v>148.5</c:v>
                </c:pt>
                <c:pt idx="96">
                  <c:v>148.5</c:v>
                </c:pt>
                <c:pt idx="97">
                  <c:v>148.5</c:v>
                </c:pt>
                <c:pt idx="98">
                  <c:v>148.5</c:v>
                </c:pt>
                <c:pt idx="99">
                  <c:v>148.5</c:v>
                </c:pt>
                <c:pt idx="100">
                  <c:v>148.5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'Grineer - Old'!$V$1</c:f>
              <c:strCache>
                <c:ptCount val="1"/>
                <c:pt idx="0">
                  <c:v>Despair</c:v>
                </c:pt>
              </c:strCache>
            </c:strRef>
          </c:tx>
          <c:spPr>
            <a:ln>
              <a:prstDash val="dash"/>
            </a:ln>
          </c:spPr>
          <c:marker>
            <c:symbol val="none"/>
          </c:marker>
          <c:cat>
            <c:strRef>
              <c:f>'Grineer - Old'!$A$2:$A$102</c:f>
              <c:strCache>
                <c:ptCount val="101"/>
                <c:pt idx="0">
                  <c:v>Enemy Level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strCache>
            </c:strRef>
          </c:cat>
          <c:val>
            <c:numRef>
              <c:f>'Grineer - Old'!$V$2:$V$102</c:f>
              <c:numCache>
                <c:formatCode>General</c:formatCode>
                <c:ptCount val="101"/>
                <c:pt idx="0">
                  <c:v>0</c:v>
                </c:pt>
                <c:pt idx="1">
                  <c:v>181.5</c:v>
                </c:pt>
                <c:pt idx="2">
                  <c:v>181.5</c:v>
                </c:pt>
                <c:pt idx="3">
                  <c:v>181.5</c:v>
                </c:pt>
                <c:pt idx="4">
                  <c:v>181.5</c:v>
                </c:pt>
                <c:pt idx="5">
                  <c:v>181.5</c:v>
                </c:pt>
                <c:pt idx="6">
                  <c:v>181.5</c:v>
                </c:pt>
                <c:pt idx="7">
                  <c:v>181.5</c:v>
                </c:pt>
                <c:pt idx="8">
                  <c:v>181.5</c:v>
                </c:pt>
                <c:pt idx="9">
                  <c:v>181.5</c:v>
                </c:pt>
                <c:pt idx="10">
                  <c:v>181.5</c:v>
                </c:pt>
                <c:pt idx="11">
                  <c:v>181.5</c:v>
                </c:pt>
                <c:pt idx="12">
                  <c:v>181.5</c:v>
                </c:pt>
                <c:pt idx="13">
                  <c:v>181.5</c:v>
                </c:pt>
                <c:pt idx="14">
                  <c:v>181.5</c:v>
                </c:pt>
                <c:pt idx="15">
                  <c:v>181.5</c:v>
                </c:pt>
                <c:pt idx="16">
                  <c:v>181.5</c:v>
                </c:pt>
                <c:pt idx="17">
                  <c:v>181.5</c:v>
                </c:pt>
                <c:pt idx="18">
                  <c:v>181.5</c:v>
                </c:pt>
                <c:pt idx="19">
                  <c:v>181.5</c:v>
                </c:pt>
                <c:pt idx="20">
                  <c:v>181.5</c:v>
                </c:pt>
                <c:pt idx="21">
                  <c:v>181.5</c:v>
                </c:pt>
                <c:pt idx="22">
                  <c:v>181.5</c:v>
                </c:pt>
                <c:pt idx="23">
                  <c:v>181.5</c:v>
                </c:pt>
                <c:pt idx="24">
                  <c:v>181.5</c:v>
                </c:pt>
                <c:pt idx="25">
                  <c:v>181.5</c:v>
                </c:pt>
                <c:pt idx="26">
                  <c:v>181.5</c:v>
                </c:pt>
                <c:pt idx="27">
                  <c:v>181.5</c:v>
                </c:pt>
                <c:pt idx="28">
                  <c:v>181.5</c:v>
                </c:pt>
                <c:pt idx="29">
                  <c:v>181.5</c:v>
                </c:pt>
                <c:pt idx="30">
                  <c:v>181.5</c:v>
                </c:pt>
                <c:pt idx="31">
                  <c:v>181.5</c:v>
                </c:pt>
                <c:pt idx="32">
                  <c:v>181.5</c:v>
                </c:pt>
                <c:pt idx="33">
                  <c:v>181.5</c:v>
                </c:pt>
                <c:pt idx="34">
                  <c:v>181.5</c:v>
                </c:pt>
                <c:pt idx="35">
                  <c:v>181.5</c:v>
                </c:pt>
                <c:pt idx="36">
                  <c:v>181.5</c:v>
                </c:pt>
                <c:pt idx="37">
                  <c:v>181.5</c:v>
                </c:pt>
                <c:pt idx="38">
                  <c:v>181.5</c:v>
                </c:pt>
                <c:pt idx="39">
                  <c:v>181.5</c:v>
                </c:pt>
                <c:pt idx="40">
                  <c:v>181.5</c:v>
                </c:pt>
                <c:pt idx="41">
                  <c:v>181.5</c:v>
                </c:pt>
                <c:pt idx="42">
                  <c:v>181.5</c:v>
                </c:pt>
                <c:pt idx="43">
                  <c:v>181.5</c:v>
                </c:pt>
                <c:pt idx="44">
                  <c:v>181.5</c:v>
                </c:pt>
                <c:pt idx="45">
                  <c:v>181.5</c:v>
                </c:pt>
                <c:pt idx="46">
                  <c:v>181.5</c:v>
                </c:pt>
                <c:pt idx="47">
                  <c:v>181.5</c:v>
                </c:pt>
                <c:pt idx="48">
                  <c:v>181.5</c:v>
                </c:pt>
                <c:pt idx="49">
                  <c:v>181.5</c:v>
                </c:pt>
                <c:pt idx="50">
                  <c:v>181.5</c:v>
                </c:pt>
                <c:pt idx="51">
                  <c:v>181.5</c:v>
                </c:pt>
                <c:pt idx="52">
                  <c:v>181.5</c:v>
                </c:pt>
                <c:pt idx="53">
                  <c:v>181.5</c:v>
                </c:pt>
                <c:pt idx="54">
                  <c:v>181.5</c:v>
                </c:pt>
                <c:pt idx="55">
                  <c:v>181.5</c:v>
                </c:pt>
                <c:pt idx="56">
                  <c:v>181.5</c:v>
                </c:pt>
                <c:pt idx="57">
                  <c:v>181.5</c:v>
                </c:pt>
                <c:pt idx="58">
                  <c:v>181.5</c:v>
                </c:pt>
                <c:pt idx="59">
                  <c:v>181.5</c:v>
                </c:pt>
                <c:pt idx="60">
                  <c:v>181.5</c:v>
                </c:pt>
                <c:pt idx="61">
                  <c:v>181.5</c:v>
                </c:pt>
                <c:pt idx="62">
                  <c:v>181.5</c:v>
                </c:pt>
                <c:pt idx="63">
                  <c:v>181.5</c:v>
                </c:pt>
                <c:pt idx="64">
                  <c:v>181.5</c:v>
                </c:pt>
                <c:pt idx="65">
                  <c:v>181.5</c:v>
                </c:pt>
                <c:pt idx="66">
                  <c:v>181.5</c:v>
                </c:pt>
                <c:pt idx="67">
                  <c:v>181.5</c:v>
                </c:pt>
                <c:pt idx="68">
                  <c:v>181.5</c:v>
                </c:pt>
                <c:pt idx="69">
                  <c:v>181.5</c:v>
                </c:pt>
                <c:pt idx="70">
                  <c:v>181.5</c:v>
                </c:pt>
                <c:pt idx="71">
                  <c:v>181.5</c:v>
                </c:pt>
                <c:pt idx="72">
                  <c:v>181.5</c:v>
                </c:pt>
                <c:pt idx="73">
                  <c:v>181.5</c:v>
                </c:pt>
                <c:pt idx="74">
                  <c:v>181.5</c:v>
                </c:pt>
                <c:pt idx="75">
                  <c:v>181.5</c:v>
                </c:pt>
                <c:pt idx="76">
                  <c:v>181.5</c:v>
                </c:pt>
                <c:pt idx="77">
                  <c:v>181.5</c:v>
                </c:pt>
                <c:pt idx="78">
                  <c:v>181.5</c:v>
                </c:pt>
                <c:pt idx="79">
                  <c:v>181.5</c:v>
                </c:pt>
                <c:pt idx="80">
                  <c:v>181.5</c:v>
                </c:pt>
                <c:pt idx="81">
                  <c:v>181.5</c:v>
                </c:pt>
                <c:pt idx="82">
                  <c:v>181.5</c:v>
                </c:pt>
                <c:pt idx="83">
                  <c:v>181.5</c:v>
                </c:pt>
                <c:pt idx="84">
                  <c:v>181.5</c:v>
                </c:pt>
                <c:pt idx="85">
                  <c:v>181.5</c:v>
                </c:pt>
                <c:pt idx="86">
                  <c:v>181.5</c:v>
                </c:pt>
                <c:pt idx="87">
                  <c:v>181.5</c:v>
                </c:pt>
                <c:pt idx="88">
                  <c:v>181.5</c:v>
                </c:pt>
                <c:pt idx="89">
                  <c:v>181.5</c:v>
                </c:pt>
                <c:pt idx="90">
                  <c:v>181.5</c:v>
                </c:pt>
                <c:pt idx="91">
                  <c:v>181.5</c:v>
                </c:pt>
                <c:pt idx="92">
                  <c:v>181.5</c:v>
                </c:pt>
                <c:pt idx="93">
                  <c:v>181.5</c:v>
                </c:pt>
                <c:pt idx="94">
                  <c:v>181.5</c:v>
                </c:pt>
                <c:pt idx="95">
                  <c:v>181.5</c:v>
                </c:pt>
                <c:pt idx="96">
                  <c:v>181.5</c:v>
                </c:pt>
                <c:pt idx="97">
                  <c:v>181.5</c:v>
                </c:pt>
                <c:pt idx="98">
                  <c:v>181.5</c:v>
                </c:pt>
                <c:pt idx="99">
                  <c:v>181.5</c:v>
                </c:pt>
                <c:pt idx="100">
                  <c:v>181.5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'Grineer - Old'!$Z$1</c:f>
              <c:strCache>
                <c:ptCount val="1"/>
                <c:pt idx="0">
                  <c:v>Akbolto</c:v>
                </c:pt>
              </c:strCache>
            </c:strRef>
          </c:tx>
          <c:marker>
            <c:symbol val="none"/>
          </c:marker>
          <c:cat>
            <c:strRef>
              <c:f>'Grineer - Old'!$A$2:$A$102</c:f>
              <c:strCache>
                <c:ptCount val="101"/>
                <c:pt idx="0">
                  <c:v>Enemy Level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strCache>
            </c:strRef>
          </c:cat>
          <c:val>
            <c:numRef>
              <c:f>'Grineer - Old'!$Z$2:$Z$102</c:f>
              <c:numCache>
                <c:formatCode>General</c:formatCode>
                <c:ptCount val="101"/>
                <c:pt idx="0">
                  <c:v>0</c:v>
                </c:pt>
                <c:pt idx="1">
                  <c:v>250</c:v>
                </c:pt>
                <c:pt idx="2">
                  <c:v>250</c:v>
                </c:pt>
                <c:pt idx="3">
                  <c:v>250</c:v>
                </c:pt>
                <c:pt idx="4">
                  <c:v>250</c:v>
                </c:pt>
                <c:pt idx="5">
                  <c:v>250</c:v>
                </c:pt>
                <c:pt idx="6">
                  <c:v>250</c:v>
                </c:pt>
                <c:pt idx="7">
                  <c:v>250</c:v>
                </c:pt>
                <c:pt idx="8">
                  <c:v>250</c:v>
                </c:pt>
                <c:pt idx="9">
                  <c:v>250</c:v>
                </c:pt>
                <c:pt idx="10">
                  <c:v>250</c:v>
                </c:pt>
                <c:pt idx="11">
                  <c:v>250</c:v>
                </c:pt>
                <c:pt idx="12">
                  <c:v>250</c:v>
                </c:pt>
                <c:pt idx="13">
                  <c:v>250</c:v>
                </c:pt>
                <c:pt idx="14">
                  <c:v>250</c:v>
                </c:pt>
                <c:pt idx="15">
                  <c:v>250</c:v>
                </c:pt>
                <c:pt idx="16">
                  <c:v>250</c:v>
                </c:pt>
                <c:pt idx="17">
                  <c:v>250</c:v>
                </c:pt>
                <c:pt idx="18">
                  <c:v>250</c:v>
                </c:pt>
                <c:pt idx="19">
                  <c:v>250</c:v>
                </c:pt>
                <c:pt idx="20">
                  <c:v>250</c:v>
                </c:pt>
                <c:pt idx="21">
                  <c:v>250</c:v>
                </c:pt>
                <c:pt idx="22">
                  <c:v>250</c:v>
                </c:pt>
                <c:pt idx="23">
                  <c:v>250</c:v>
                </c:pt>
                <c:pt idx="24">
                  <c:v>250</c:v>
                </c:pt>
                <c:pt idx="25">
                  <c:v>250</c:v>
                </c:pt>
                <c:pt idx="26">
                  <c:v>250</c:v>
                </c:pt>
                <c:pt idx="27">
                  <c:v>250</c:v>
                </c:pt>
                <c:pt idx="28">
                  <c:v>250</c:v>
                </c:pt>
                <c:pt idx="29">
                  <c:v>250</c:v>
                </c:pt>
                <c:pt idx="30">
                  <c:v>250</c:v>
                </c:pt>
                <c:pt idx="31">
                  <c:v>250</c:v>
                </c:pt>
                <c:pt idx="32">
                  <c:v>250</c:v>
                </c:pt>
                <c:pt idx="33">
                  <c:v>250</c:v>
                </c:pt>
                <c:pt idx="34">
                  <c:v>250</c:v>
                </c:pt>
                <c:pt idx="35">
                  <c:v>250</c:v>
                </c:pt>
                <c:pt idx="36">
                  <c:v>250</c:v>
                </c:pt>
                <c:pt idx="37">
                  <c:v>250</c:v>
                </c:pt>
                <c:pt idx="38">
                  <c:v>250</c:v>
                </c:pt>
                <c:pt idx="39">
                  <c:v>250</c:v>
                </c:pt>
                <c:pt idx="40">
                  <c:v>250</c:v>
                </c:pt>
                <c:pt idx="41">
                  <c:v>250</c:v>
                </c:pt>
                <c:pt idx="42">
                  <c:v>250</c:v>
                </c:pt>
                <c:pt idx="43">
                  <c:v>250</c:v>
                </c:pt>
                <c:pt idx="44">
                  <c:v>250</c:v>
                </c:pt>
                <c:pt idx="45">
                  <c:v>250</c:v>
                </c:pt>
                <c:pt idx="46">
                  <c:v>250</c:v>
                </c:pt>
                <c:pt idx="47">
                  <c:v>250</c:v>
                </c:pt>
                <c:pt idx="48">
                  <c:v>250</c:v>
                </c:pt>
                <c:pt idx="49">
                  <c:v>250</c:v>
                </c:pt>
                <c:pt idx="50">
                  <c:v>250</c:v>
                </c:pt>
                <c:pt idx="51">
                  <c:v>250</c:v>
                </c:pt>
                <c:pt idx="52">
                  <c:v>250</c:v>
                </c:pt>
                <c:pt idx="53">
                  <c:v>250</c:v>
                </c:pt>
                <c:pt idx="54">
                  <c:v>250</c:v>
                </c:pt>
                <c:pt idx="55">
                  <c:v>250</c:v>
                </c:pt>
                <c:pt idx="56">
                  <c:v>250</c:v>
                </c:pt>
                <c:pt idx="57">
                  <c:v>250</c:v>
                </c:pt>
                <c:pt idx="58">
                  <c:v>250</c:v>
                </c:pt>
                <c:pt idx="59">
                  <c:v>250</c:v>
                </c:pt>
                <c:pt idx="60">
                  <c:v>250</c:v>
                </c:pt>
                <c:pt idx="61">
                  <c:v>250</c:v>
                </c:pt>
                <c:pt idx="62">
                  <c:v>250</c:v>
                </c:pt>
                <c:pt idx="63">
                  <c:v>250</c:v>
                </c:pt>
                <c:pt idx="64">
                  <c:v>250</c:v>
                </c:pt>
                <c:pt idx="65">
                  <c:v>250</c:v>
                </c:pt>
                <c:pt idx="66">
                  <c:v>250</c:v>
                </c:pt>
                <c:pt idx="67">
                  <c:v>250</c:v>
                </c:pt>
                <c:pt idx="68">
                  <c:v>250</c:v>
                </c:pt>
                <c:pt idx="69">
                  <c:v>250</c:v>
                </c:pt>
                <c:pt idx="70">
                  <c:v>250</c:v>
                </c:pt>
                <c:pt idx="71">
                  <c:v>250</c:v>
                </c:pt>
                <c:pt idx="72">
                  <c:v>250</c:v>
                </c:pt>
                <c:pt idx="73">
                  <c:v>250</c:v>
                </c:pt>
                <c:pt idx="74">
                  <c:v>250</c:v>
                </c:pt>
                <c:pt idx="75">
                  <c:v>250</c:v>
                </c:pt>
                <c:pt idx="76">
                  <c:v>250</c:v>
                </c:pt>
                <c:pt idx="77">
                  <c:v>250</c:v>
                </c:pt>
                <c:pt idx="78">
                  <c:v>250</c:v>
                </c:pt>
                <c:pt idx="79">
                  <c:v>250</c:v>
                </c:pt>
                <c:pt idx="80">
                  <c:v>250</c:v>
                </c:pt>
                <c:pt idx="81">
                  <c:v>250</c:v>
                </c:pt>
                <c:pt idx="82">
                  <c:v>250</c:v>
                </c:pt>
                <c:pt idx="83">
                  <c:v>250</c:v>
                </c:pt>
                <c:pt idx="84">
                  <c:v>250</c:v>
                </c:pt>
                <c:pt idx="85">
                  <c:v>250</c:v>
                </c:pt>
                <c:pt idx="86">
                  <c:v>250</c:v>
                </c:pt>
                <c:pt idx="87">
                  <c:v>250</c:v>
                </c:pt>
                <c:pt idx="88">
                  <c:v>250</c:v>
                </c:pt>
                <c:pt idx="89">
                  <c:v>250</c:v>
                </c:pt>
                <c:pt idx="90">
                  <c:v>250</c:v>
                </c:pt>
                <c:pt idx="91">
                  <c:v>250</c:v>
                </c:pt>
                <c:pt idx="92">
                  <c:v>250</c:v>
                </c:pt>
                <c:pt idx="93">
                  <c:v>250</c:v>
                </c:pt>
                <c:pt idx="94">
                  <c:v>250</c:v>
                </c:pt>
                <c:pt idx="95">
                  <c:v>250</c:v>
                </c:pt>
                <c:pt idx="96">
                  <c:v>250</c:v>
                </c:pt>
                <c:pt idx="97">
                  <c:v>250</c:v>
                </c:pt>
                <c:pt idx="98">
                  <c:v>250</c:v>
                </c:pt>
                <c:pt idx="99">
                  <c:v>250</c:v>
                </c:pt>
                <c:pt idx="100">
                  <c:v>250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945920"/>
        <c:axId val="124947456"/>
      </c:lineChart>
      <c:catAx>
        <c:axId val="124945920"/>
        <c:scaling>
          <c:orientation val="minMax"/>
        </c:scaling>
        <c:delete val="0"/>
        <c:axPos val="b"/>
        <c:majorTickMark val="out"/>
        <c:minorTickMark val="none"/>
        <c:tickLblPos val="nextTo"/>
        <c:crossAx val="124947456"/>
        <c:crosses val="autoZero"/>
        <c:auto val="1"/>
        <c:lblAlgn val="ctr"/>
        <c:lblOffset val="100"/>
        <c:noMultiLvlLbl val="0"/>
      </c:catAx>
      <c:valAx>
        <c:axId val="124947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49459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'Grineer - Old'!$C$1</c:f>
              <c:strCache>
                <c:ptCount val="1"/>
                <c:pt idx="0">
                  <c:v>Dera</c:v>
                </c:pt>
              </c:strCache>
            </c:strRef>
          </c:tx>
          <c:marker>
            <c:symbol val="none"/>
          </c:marker>
          <c:cat>
            <c:strRef>
              <c:f>'Grineer - Old'!$A$2:$A$102</c:f>
              <c:strCache>
                <c:ptCount val="101"/>
                <c:pt idx="0">
                  <c:v>Enemy Level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strCache>
            </c:strRef>
          </c:cat>
          <c:val>
            <c:numRef>
              <c:f>'Grineer - Old'!$C$2:$C$102</c:f>
              <c:numCache>
                <c:formatCode>General</c:formatCode>
                <c:ptCount val="101"/>
                <c:pt idx="0">
                  <c:v>0</c:v>
                </c:pt>
                <c:pt idx="1">
                  <c:v>161.59</c:v>
                </c:pt>
                <c:pt idx="2">
                  <c:v>159.10400000000001</c:v>
                </c:pt>
                <c:pt idx="3">
                  <c:v>156.61799999999999</c:v>
                </c:pt>
                <c:pt idx="4">
                  <c:v>154.13200000000001</c:v>
                </c:pt>
                <c:pt idx="5">
                  <c:v>151.64599999999999</c:v>
                </c:pt>
                <c:pt idx="6">
                  <c:v>149.16000000000003</c:v>
                </c:pt>
                <c:pt idx="7">
                  <c:v>146.67400000000001</c:v>
                </c:pt>
                <c:pt idx="8">
                  <c:v>144.18800000000002</c:v>
                </c:pt>
                <c:pt idx="9">
                  <c:v>141.702</c:v>
                </c:pt>
                <c:pt idx="10">
                  <c:v>139.21600000000001</c:v>
                </c:pt>
                <c:pt idx="11">
                  <c:v>136.73000000000002</c:v>
                </c:pt>
                <c:pt idx="12">
                  <c:v>134.244</c:v>
                </c:pt>
                <c:pt idx="13">
                  <c:v>131.75800000000001</c:v>
                </c:pt>
                <c:pt idx="14">
                  <c:v>129.27199999999999</c:v>
                </c:pt>
                <c:pt idx="15">
                  <c:v>126.786</c:v>
                </c:pt>
                <c:pt idx="16">
                  <c:v>124.3</c:v>
                </c:pt>
                <c:pt idx="17">
                  <c:v>121.81399999999999</c:v>
                </c:pt>
                <c:pt idx="18">
                  <c:v>119.328</c:v>
                </c:pt>
                <c:pt idx="19">
                  <c:v>116.842</c:v>
                </c:pt>
                <c:pt idx="20">
                  <c:v>114.35600000000001</c:v>
                </c:pt>
                <c:pt idx="21">
                  <c:v>111.87000000000002</c:v>
                </c:pt>
                <c:pt idx="22">
                  <c:v>109.38400000000001</c:v>
                </c:pt>
                <c:pt idx="23">
                  <c:v>106.89800000000001</c:v>
                </c:pt>
                <c:pt idx="24">
                  <c:v>104.41200000000001</c:v>
                </c:pt>
                <c:pt idx="25">
                  <c:v>101.926</c:v>
                </c:pt>
                <c:pt idx="26">
                  <c:v>99.44</c:v>
                </c:pt>
                <c:pt idx="27">
                  <c:v>96.954000000000008</c:v>
                </c:pt>
                <c:pt idx="28">
                  <c:v>94.468000000000004</c:v>
                </c:pt>
                <c:pt idx="29">
                  <c:v>91.982000000000014</c:v>
                </c:pt>
                <c:pt idx="30">
                  <c:v>89.496000000000009</c:v>
                </c:pt>
                <c:pt idx="31">
                  <c:v>87.01</c:v>
                </c:pt>
                <c:pt idx="32">
                  <c:v>84.524000000000001</c:v>
                </c:pt>
                <c:pt idx="33">
                  <c:v>82.037999999999997</c:v>
                </c:pt>
                <c:pt idx="34">
                  <c:v>79.552000000000007</c:v>
                </c:pt>
                <c:pt idx="35">
                  <c:v>77.066000000000003</c:v>
                </c:pt>
                <c:pt idx="36">
                  <c:v>74.580000000000013</c:v>
                </c:pt>
                <c:pt idx="37">
                  <c:v>72.094000000000008</c:v>
                </c:pt>
                <c:pt idx="38">
                  <c:v>69.608000000000004</c:v>
                </c:pt>
                <c:pt idx="39">
                  <c:v>67.122</c:v>
                </c:pt>
                <c:pt idx="40">
                  <c:v>64.635999999999996</c:v>
                </c:pt>
                <c:pt idx="41">
                  <c:v>62.15</c:v>
                </c:pt>
                <c:pt idx="42">
                  <c:v>59.664000000000009</c:v>
                </c:pt>
                <c:pt idx="43">
                  <c:v>57.178000000000011</c:v>
                </c:pt>
                <c:pt idx="44">
                  <c:v>54.692000000000007</c:v>
                </c:pt>
                <c:pt idx="45">
                  <c:v>52.206000000000003</c:v>
                </c:pt>
                <c:pt idx="46">
                  <c:v>49.72</c:v>
                </c:pt>
                <c:pt idx="47">
                  <c:v>47.234000000000002</c:v>
                </c:pt>
                <c:pt idx="48">
                  <c:v>44.748000000000012</c:v>
                </c:pt>
                <c:pt idx="49">
                  <c:v>42.262000000000008</c:v>
                </c:pt>
                <c:pt idx="50">
                  <c:v>39.776000000000003</c:v>
                </c:pt>
                <c:pt idx="51">
                  <c:v>37.290000000000006</c:v>
                </c:pt>
                <c:pt idx="52">
                  <c:v>34.804000000000002</c:v>
                </c:pt>
                <c:pt idx="53">
                  <c:v>32.317999999999998</c:v>
                </c:pt>
                <c:pt idx="54">
                  <c:v>29.831999999999997</c:v>
                </c:pt>
                <c:pt idx="55">
                  <c:v>27.345999999999997</c:v>
                </c:pt>
                <c:pt idx="56">
                  <c:v>24.859999999999992</c:v>
                </c:pt>
                <c:pt idx="57">
                  <c:v>22.373999999999992</c:v>
                </c:pt>
                <c:pt idx="58">
                  <c:v>19.888000000000016</c:v>
                </c:pt>
                <c:pt idx="59">
                  <c:v>17.402000000000015</c:v>
                </c:pt>
                <c:pt idx="60">
                  <c:v>14.916000000000013</c:v>
                </c:pt>
                <c:pt idx="61">
                  <c:v>12.43000000000001</c:v>
                </c:pt>
                <c:pt idx="62">
                  <c:v>9.9440000000000079</c:v>
                </c:pt>
                <c:pt idx="63">
                  <c:v>7.4580000000000064</c:v>
                </c:pt>
                <c:pt idx="64">
                  <c:v>4.972000000000004</c:v>
                </c:pt>
                <c:pt idx="65">
                  <c:v>2.486000000000002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'Grineer - Old'!$G$1</c:f>
              <c:strCache>
                <c:ptCount val="1"/>
                <c:pt idx="0">
                  <c:v>Braton</c:v>
                </c:pt>
              </c:strCache>
            </c:strRef>
          </c:tx>
          <c:marker>
            <c:symbol val="none"/>
          </c:marker>
          <c:cat>
            <c:strRef>
              <c:f>'Grineer - Old'!$A$2:$A$102</c:f>
              <c:strCache>
                <c:ptCount val="101"/>
                <c:pt idx="0">
                  <c:v>Enemy Level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strCache>
            </c:strRef>
          </c:cat>
          <c:val>
            <c:numRef>
              <c:f>'Grineer - Old'!$G$2:$G$102</c:f>
              <c:numCache>
                <c:formatCode>General</c:formatCode>
                <c:ptCount val="101"/>
                <c:pt idx="0">
                  <c:v>0</c:v>
                </c:pt>
                <c:pt idx="1">
                  <c:v>228.17525000000001</c:v>
                </c:pt>
                <c:pt idx="2">
                  <c:v>224.70050000000001</c:v>
                </c:pt>
                <c:pt idx="3">
                  <c:v>221.22575000000001</c:v>
                </c:pt>
                <c:pt idx="4">
                  <c:v>217.751</c:v>
                </c:pt>
                <c:pt idx="5">
                  <c:v>214.27625</c:v>
                </c:pt>
                <c:pt idx="6">
                  <c:v>210.8015</c:v>
                </c:pt>
                <c:pt idx="7">
                  <c:v>207.32675</c:v>
                </c:pt>
                <c:pt idx="8">
                  <c:v>203.852</c:v>
                </c:pt>
                <c:pt idx="9">
                  <c:v>200.37725</c:v>
                </c:pt>
                <c:pt idx="10">
                  <c:v>196.9025</c:v>
                </c:pt>
                <c:pt idx="11">
                  <c:v>193.42775</c:v>
                </c:pt>
                <c:pt idx="12">
                  <c:v>189.95300000000003</c:v>
                </c:pt>
                <c:pt idx="13">
                  <c:v>186.47825</c:v>
                </c:pt>
                <c:pt idx="14">
                  <c:v>183.0035</c:v>
                </c:pt>
                <c:pt idx="15">
                  <c:v>179.52875</c:v>
                </c:pt>
                <c:pt idx="16">
                  <c:v>176.054</c:v>
                </c:pt>
                <c:pt idx="17">
                  <c:v>172.57925</c:v>
                </c:pt>
                <c:pt idx="18">
                  <c:v>169.1045</c:v>
                </c:pt>
                <c:pt idx="19">
                  <c:v>165.62975000000003</c:v>
                </c:pt>
                <c:pt idx="20">
                  <c:v>162.155</c:v>
                </c:pt>
                <c:pt idx="21">
                  <c:v>158.68025000000003</c:v>
                </c:pt>
                <c:pt idx="22">
                  <c:v>155.2055</c:v>
                </c:pt>
                <c:pt idx="23">
                  <c:v>151.73075</c:v>
                </c:pt>
                <c:pt idx="24">
                  <c:v>148.256</c:v>
                </c:pt>
                <c:pt idx="25">
                  <c:v>144.78125</c:v>
                </c:pt>
                <c:pt idx="26">
                  <c:v>141.3065</c:v>
                </c:pt>
                <c:pt idx="27">
                  <c:v>137.83175</c:v>
                </c:pt>
                <c:pt idx="28">
                  <c:v>134.35700000000003</c:v>
                </c:pt>
                <c:pt idx="29">
                  <c:v>130.88225</c:v>
                </c:pt>
                <c:pt idx="30">
                  <c:v>127.40750000000001</c:v>
                </c:pt>
                <c:pt idx="31">
                  <c:v>123.93275000000001</c:v>
                </c:pt>
                <c:pt idx="32">
                  <c:v>120.45800000000001</c:v>
                </c:pt>
                <c:pt idx="33">
                  <c:v>116.98325</c:v>
                </c:pt>
                <c:pt idx="34">
                  <c:v>113.5085</c:v>
                </c:pt>
                <c:pt idx="35">
                  <c:v>110.03375</c:v>
                </c:pt>
                <c:pt idx="36">
                  <c:v>106.559</c:v>
                </c:pt>
                <c:pt idx="37">
                  <c:v>103.08425000000001</c:v>
                </c:pt>
                <c:pt idx="38">
                  <c:v>99.609500000000011</c:v>
                </c:pt>
                <c:pt idx="39">
                  <c:v>96.134750000000011</c:v>
                </c:pt>
                <c:pt idx="40">
                  <c:v>92.660000000000011</c:v>
                </c:pt>
                <c:pt idx="41">
                  <c:v>89.185250000000011</c:v>
                </c:pt>
                <c:pt idx="42">
                  <c:v>85.710499999999996</c:v>
                </c:pt>
                <c:pt idx="43">
                  <c:v>82.235749999999996</c:v>
                </c:pt>
                <c:pt idx="44">
                  <c:v>78.761000000000024</c:v>
                </c:pt>
                <c:pt idx="45">
                  <c:v>75.286250000000024</c:v>
                </c:pt>
                <c:pt idx="46">
                  <c:v>71.811500000000009</c:v>
                </c:pt>
                <c:pt idx="47">
                  <c:v>68.336750000000009</c:v>
                </c:pt>
                <c:pt idx="48">
                  <c:v>64.862000000000009</c:v>
                </c:pt>
                <c:pt idx="49">
                  <c:v>61.387250000000002</c:v>
                </c:pt>
                <c:pt idx="50">
                  <c:v>57.912500000000001</c:v>
                </c:pt>
                <c:pt idx="51">
                  <c:v>54.437750000000001</c:v>
                </c:pt>
                <c:pt idx="52">
                  <c:v>50.962999999999994</c:v>
                </c:pt>
                <c:pt idx="53">
                  <c:v>47.488250000000015</c:v>
                </c:pt>
                <c:pt idx="54">
                  <c:v>44.013500000000015</c:v>
                </c:pt>
                <c:pt idx="55">
                  <c:v>40.538750000000014</c:v>
                </c:pt>
                <c:pt idx="56">
                  <c:v>37.064000000000007</c:v>
                </c:pt>
                <c:pt idx="57">
                  <c:v>33.589250000000007</c:v>
                </c:pt>
                <c:pt idx="58">
                  <c:v>30.114500000000003</c:v>
                </c:pt>
                <c:pt idx="59">
                  <c:v>26.639749999999999</c:v>
                </c:pt>
                <c:pt idx="60">
                  <c:v>23.16500000000002</c:v>
                </c:pt>
                <c:pt idx="61">
                  <c:v>19.690250000000017</c:v>
                </c:pt>
                <c:pt idx="62">
                  <c:v>16.215500000000016</c:v>
                </c:pt>
                <c:pt idx="63">
                  <c:v>12.740750000000011</c:v>
                </c:pt>
                <c:pt idx="64">
                  <c:v>9.2660000000000089</c:v>
                </c:pt>
                <c:pt idx="65">
                  <c:v>5.7912500000000051</c:v>
                </c:pt>
                <c:pt idx="66">
                  <c:v>2.3165000000000022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'Grineer - Old'!$K$1</c:f>
              <c:strCache>
                <c:ptCount val="1"/>
                <c:pt idx="0">
                  <c:v>Boltor</c:v>
                </c:pt>
              </c:strCache>
            </c:strRef>
          </c:tx>
          <c:marker>
            <c:symbol val="none"/>
          </c:marker>
          <c:cat>
            <c:strRef>
              <c:f>'Grineer - Old'!$A$2:$A$102</c:f>
              <c:strCache>
                <c:ptCount val="101"/>
                <c:pt idx="0">
                  <c:v>Enemy Level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strCache>
            </c:strRef>
          </c:cat>
          <c:val>
            <c:numRef>
              <c:f>'Grineer - Old'!$K$2:$K$102</c:f>
              <c:numCache>
                <c:formatCode>General</c:formatCode>
                <c:ptCount val="101"/>
                <c:pt idx="0">
                  <c:v>0</c:v>
                </c:pt>
                <c:pt idx="1">
                  <c:v>160.38</c:v>
                </c:pt>
                <c:pt idx="2">
                  <c:v>160.38</c:v>
                </c:pt>
                <c:pt idx="3">
                  <c:v>160.38</c:v>
                </c:pt>
                <c:pt idx="4">
                  <c:v>160.38</c:v>
                </c:pt>
                <c:pt idx="5">
                  <c:v>160.38</c:v>
                </c:pt>
                <c:pt idx="6">
                  <c:v>160.38</c:v>
                </c:pt>
                <c:pt idx="7">
                  <c:v>160.38</c:v>
                </c:pt>
                <c:pt idx="8">
                  <c:v>160.38</c:v>
                </c:pt>
                <c:pt idx="9">
                  <c:v>160.38</c:v>
                </c:pt>
                <c:pt idx="10">
                  <c:v>160.38</c:v>
                </c:pt>
                <c:pt idx="11">
                  <c:v>160.38</c:v>
                </c:pt>
                <c:pt idx="12">
                  <c:v>160.38</c:v>
                </c:pt>
                <c:pt idx="13">
                  <c:v>160.38</c:v>
                </c:pt>
                <c:pt idx="14">
                  <c:v>160.38</c:v>
                </c:pt>
                <c:pt idx="15">
                  <c:v>160.38</c:v>
                </c:pt>
                <c:pt idx="16">
                  <c:v>160.38</c:v>
                </c:pt>
                <c:pt idx="17">
                  <c:v>160.38</c:v>
                </c:pt>
                <c:pt idx="18">
                  <c:v>160.38</c:v>
                </c:pt>
                <c:pt idx="19">
                  <c:v>160.38</c:v>
                </c:pt>
                <c:pt idx="20">
                  <c:v>160.38</c:v>
                </c:pt>
                <c:pt idx="21">
                  <c:v>160.38</c:v>
                </c:pt>
                <c:pt idx="22">
                  <c:v>160.38</c:v>
                </c:pt>
                <c:pt idx="23">
                  <c:v>160.38</c:v>
                </c:pt>
                <c:pt idx="24">
                  <c:v>160.38</c:v>
                </c:pt>
                <c:pt idx="25">
                  <c:v>160.38</c:v>
                </c:pt>
                <c:pt idx="26">
                  <c:v>160.38</c:v>
                </c:pt>
                <c:pt idx="27">
                  <c:v>160.38</c:v>
                </c:pt>
                <c:pt idx="28">
                  <c:v>160.38</c:v>
                </c:pt>
                <c:pt idx="29">
                  <c:v>160.38</c:v>
                </c:pt>
                <c:pt idx="30">
                  <c:v>160.38</c:v>
                </c:pt>
                <c:pt idx="31">
                  <c:v>160.38</c:v>
                </c:pt>
                <c:pt idx="32">
                  <c:v>160.38</c:v>
                </c:pt>
                <c:pt idx="33">
                  <c:v>160.38</c:v>
                </c:pt>
                <c:pt idx="34">
                  <c:v>160.38</c:v>
                </c:pt>
                <c:pt idx="35">
                  <c:v>160.38</c:v>
                </c:pt>
                <c:pt idx="36">
                  <c:v>160.38</c:v>
                </c:pt>
                <c:pt idx="37">
                  <c:v>160.38</c:v>
                </c:pt>
                <c:pt idx="38">
                  <c:v>160.38</c:v>
                </c:pt>
                <c:pt idx="39">
                  <c:v>160.38</c:v>
                </c:pt>
                <c:pt idx="40">
                  <c:v>160.38</c:v>
                </c:pt>
                <c:pt idx="41">
                  <c:v>160.38</c:v>
                </c:pt>
                <c:pt idx="42">
                  <c:v>160.38</c:v>
                </c:pt>
                <c:pt idx="43">
                  <c:v>160.38</c:v>
                </c:pt>
                <c:pt idx="44">
                  <c:v>160.38</c:v>
                </c:pt>
                <c:pt idx="45">
                  <c:v>160.38</c:v>
                </c:pt>
                <c:pt idx="46">
                  <c:v>160.38</c:v>
                </c:pt>
                <c:pt idx="47">
                  <c:v>160.38</c:v>
                </c:pt>
                <c:pt idx="48">
                  <c:v>160.38</c:v>
                </c:pt>
                <c:pt idx="49">
                  <c:v>160.38</c:v>
                </c:pt>
                <c:pt idx="50">
                  <c:v>160.38</c:v>
                </c:pt>
                <c:pt idx="51">
                  <c:v>160.38</c:v>
                </c:pt>
                <c:pt idx="52">
                  <c:v>160.38</c:v>
                </c:pt>
                <c:pt idx="53">
                  <c:v>160.38</c:v>
                </c:pt>
                <c:pt idx="54">
                  <c:v>160.38</c:v>
                </c:pt>
                <c:pt idx="55">
                  <c:v>160.38</c:v>
                </c:pt>
                <c:pt idx="56">
                  <c:v>160.38</c:v>
                </c:pt>
                <c:pt idx="57">
                  <c:v>160.38</c:v>
                </c:pt>
                <c:pt idx="58">
                  <c:v>160.38</c:v>
                </c:pt>
                <c:pt idx="59">
                  <c:v>160.38</c:v>
                </c:pt>
                <c:pt idx="60">
                  <c:v>160.38</c:v>
                </c:pt>
                <c:pt idx="61">
                  <c:v>160.38</c:v>
                </c:pt>
                <c:pt idx="62">
                  <c:v>160.38</c:v>
                </c:pt>
                <c:pt idx="63">
                  <c:v>160.38</c:v>
                </c:pt>
                <c:pt idx="64">
                  <c:v>160.38</c:v>
                </c:pt>
                <c:pt idx="65">
                  <c:v>160.38</c:v>
                </c:pt>
                <c:pt idx="66">
                  <c:v>160.38</c:v>
                </c:pt>
                <c:pt idx="67">
                  <c:v>160.38</c:v>
                </c:pt>
                <c:pt idx="68">
                  <c:v>160.38</c:v>
                </c:pt>
                <c:pt idx="69">
                  <c:v>160.38</c:v>
                </c:pt>
                <c:pt idx="70">
                  <c:v>160.38</c:v>
                </c:pt>
                <c:pt idx="71">
                  <c:v>160.38</c:v>
                </c:pt>
                <c:pt idx="72">
                  <c:v>160.38</c:v>
                </c:pt>
                <c:pt idx="73">
                  <c:v>160.38</c:v>
                </c:pt>
                <c:pt idx="74">
                  <c:v>160.38</c:v>
                </c:pt>
                <c:pt idx="75">
                  <c:v>160.38</c:v>
                </c:pt>
                <c:pt idx="76">
                  <c:v>160.38</c:v>
                </c:pt>
                <c:pt idx="77">
                  <c:v>160.38</c:v>
                </c:pt>
                <c:pt idx="78">
                  <c:v>160.38</c:v>
                </c:pt>
                <c:pt idx="79">
                  <c:v>160.38</c:v>
                </c:pt>
                <c:pt idx="80">
                  <c:v>160.38</c:v>
                </c:pt>
                <c:pt idx="81">
                  <c:v>160.38</c:v>
                </c:pt>
                <c:pt idx="82">
                  <c:v>160.38</c:v>
                </c:pt>
                <c:pt idx="83">
                  <c:v>160.38</c:v>
                </c:pt>
                <c:pt idx="84">
                  <c:v>160.38</c:v>
                </c:pt>
                <c:pt idx="85">
                  <c:v>160.38</c:v>
                </c:pt>
                <c:pt idx="86">
                  <c:v>160.38</c:v>
                </c:pt>
                <c:pt idx="87">
                  <c:v>160.38</c:v>
                </c:pt>
                <c:pt idx="88">
                  <c:v>160.38</c:v>
                </c:pt>
                <c:pt idx="89">
                  <c:v>160.38</c:v>
                </c:pt>
                <c:pt idx="90">
                  <c:v>160.38</c:v>
                </c:pt>
                <c:pt idx="91">
                  <c:v>160.38</c:v>
                </c:pt>
                <c:pt idx="92">
                  <c:v>160.38</c:v>
                </c:pt>
                <c:pt idx="93">
                  <c:v>160.38</c:v>
                </c:pt>
                <c:pt idx="94">
                  <c:v>160.38</c:v>
                </c:pt>
                <c:pt idx="95">
                  <c:v>160.38</c:v>
                </c:pt>
                <c:pt idx="96">
                  <c:v>160.38</c:v>
                </c:pt>
                <c:pt idx="97">
                  <c:v>160.38</c:v>
                </c:pt>
                <c:pt idx="98">
                  <c:v>160.38</c:v>
                </c:pt>
                <c:pt idx="99">
                  <c:v>160.38</c:v>
                </c:pt>
                <c:pt idx="100">
                  <c:v>160.38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'Grineer - Old'!$O$1</c:f>
              <c:strCache>
                <c:ptCount val="1"/>
                <c:pt idx="0">
                  <c:v>Flux Rifle</c:v>
                </c:pt>
              </c:strCache>
            </c:strRef>
          </c:tx>
          <c:spPr>
            <a:ln>
              <a:prstDash val="dash"/>
            </a:ln>
          </c:spPr>
          <c:marker>
            <c:symbol val="none"/>
          </c:marker>
          <c:cat>
            <c:strRef>
              <c:f>'Grineer - Old'!$A$2:$A$102</c:f>
              <c:strCache>
                <c:ptCount val="101"/>
                <c:pt idx="0">
                  <c:v>Enemy Level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strCache>
            </c:strRef>
          </c:cat>
          <c:val>
            <c:numRef>
              <c:f>'Grineer - Old'!$O$2:$O$102</c:f>
              <c:numCache>
                <c:formatCode>General</c:formatCode>
                <c:ptCount val="101"/>
                <c:pt idx="0">
                  <c:v>0</c:v>
                </c:pt>
                <c:pt idx="1">
                  <c:v>80</c:v>
                </c:pt>
                <c:pt idx="2">
                  <c:v>80</c:v>
                </c:pt>
                <c:pt idx="3">
                  <c:v>80</c:v>
                </c:pt>
                <c:pt idx="4">
                  <c:v>80</c:v>
                </c:pt>
                <c:pt idx="5">
                  <c:v>80</c:v>
                </c:pt>
                <c:pt idx="6">
                  <c:v>80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80</c:v>
                </c:pt>
                <c:pt idx="30">
                  <c:v>80</c:v>
                </c:pt>
                <c:pt idx="31">
                  <c:v>80</c:v>
                </c:pt>
                <c:pt idx="32">
                  <c:v>80</c:v>
                </c:pt>
                <c:pt idx="33">
                  <c:v>80</c:v>
                </c:pt>
                <c:pt idx="34">
                  <c:v>80</c:v>
                </c:pt>
                <c:pt idx="35">
                  <c:v>80</c:v>
                </c:pt>
                <c:pt idx="36">
                  <c:v>80</c:v>
                </c:pt>
                <c:pt idx="37">
                  <c:v>80</c:v>
                </c:pt>
                <c:pt idx="38">
                  <c:v>80</c:v>
                </c:pt>
                <c:pt idx="39">
                  <c:v>80</c:v>
                </c:pt>
                <c:pt idx="40">
                  <c:v>80</c:v>
                </c:pt>
                <c:pt idx="41">
                  <c:v>80</c:v>
                </c:pt>
                <c:pt idx="42">
                  <c:v>80</c:v>
                </c:pt>
                <c:pt idx="43">
                  <c:v>80</c:v>
                </c:pt>
                <c:pt idx="44">
                  <c:v>80</c:v>
                </c:pt>
                <c:pt idx="45">
                  <c:v>80</c:v>
                </c:pt>
                <c:pt idx="46">
                  <c:v>80</c:v>
                </c:pt>
                <c:pt idx="47">
                  <c:v>80</c:v>
                </c:pt>
                <c:pt idx="48">
                  <c:v>80</c:v>
                </c:pt>
                <c:pt idx="49">
                  <c:v>80</c:v>
                </c:pt>
                <c:pt idx="50">
                  <c:v>80</c:v>
                </c:pt>
                <c:pt idx="51">
                  <c:v>80</c:v>
                </c:pt>
                <c:pt idx="52">
                  <c:v>80</c:v>
                </c:pt>
                <c:pt idx="53">
                  <c:v>80</c:v>
                </c:pt>
                <c:pt idx="54">
                  <c:v>80</c:v>
                </c:pt>
                <c:pt idx="55">
                  <c:v>80</c:v>
                </c:pt>
                <c:pt idx="56">
                  <c:v>80</c:v>
                </c:pt>
                <c:pt idx="57">
                  <c:v>80</c:v>
                </c:pt>
                <c:pt idx="58">
                  <c:v>80</c:v>
                </c:pt>
                <c:pt idx="59">
                  <c:v>80</c:v>
                </c:pt>
                <c:pt idx="60">
                  <c:v>80</c:v>
                </c:pt>
                <c:pt idx="61">
                  <c:v>80</c:v>
                </c:pt>
                <c:pt idx="62">
                  <c:v>80</c:v>
                </c:pt>
                <c:pt idx="63">
                  <c:v>80</c:v>
                </c:pt>
                <c:pt idx="64">
                  <c:v>80</c:v>
                </c:pt>
                <c:pt idx="65">
                  <c:v>80</c:v>
                </c:pt>
                <c:pt idx="66">
                  <c:v>80</c:v>
                </c:pt>
                <c:pt idx="67">
                  <c:v>80</c:v>
                </c:pt>
                <c:pt idx="68">
                  <c:v>80</c:v>
                </c:pt>
                <c:pt idx="69">
                  <c:v>80</c:v>
                </c:pt>
                <c:pt idx="70">
                  <c:v>80</c:v>
                </c:pt>
                <c:pt idx="71">
                  <c:v>80</c:v>
                </c:pt>
                <c:pt idx="72">
                  <c:v>80</c:v>
                </c:pt>
                <c:pt idx="73">
                  <c:v>80</c:v>
                </c:pt>
                <c:pt idx="74">
                  <c:v>80</c:v>
                </c:pt>
                <c:pt idx="75">
                  <c:v>80</c:v>
                </c:pt>
                <c:pt idx="76">
                  <c:v>80</c:v>
                </c:pt>
                <c:pt idx="77">
                  <c:v>80</c:v>
                </c:pt>
                <c:pt idx="78">
                  <c:v>80</c:v>
                </c:pt>
                <c:pt idx="79">
                  <c:v>80</c:v>
                </c:pt>
                <c:pt idx="80">
                  <c:v>80</c:v>
                </c:pt>
                <c:pt idx="81">
                  <c:v>80</c:v>
                </c:pt>
                <c:pt idx="82">
                  <c:v>80</c:v>
                </c:pt>
                <c:pt idx="83">
                  <c:v>80</c:v>
                </c:pt>
                <c:pt idx="84">
                  <c:v>80</c:v>
                </c:pt>
                <c:pt idx="85">
                  <c:v>80</c:v>
                </c:pt>
                <c:pt idx="86">
                  <c:v>80</c:v>
                </c:pt>
                <c:pt idx="87">
                  <c:v>80</c:v>
                </c:pt>
                <c:pt idx="88">
                  <c:v>80</c:v>
                </c:pt>
                <c:pt idx="89">
                  <c:v>80</c:v>
                </c:pt>
                <c:pt idx="90">
                  <c:v>80</c:v>
                </c:pt>
                <c:pt idx="91">
                  <c:v>80</c:v>
                </c:pt>
                <c:pt idx="92">
                  <c:v>80</c:v>
                </c:pt>
                <c:pt idx="93">
                  <c:v>80</c:v>
                </c:pt>
                <c:pt idx="94">
                  <c:v>80</c:v>
                </c:pt>
                <c:pt idx="95">
                  <c:v>80</c:v>
                </c:pt>
                <c:pt idx="96">
                  <c:v>80</c:v>
                </c:pt>
                <c:pt idx="97">
                  <c:v>80</c:v>
                </c:pt>
                <c:pt idx="98">
                  <c:v>80</c:v>
                </c:pt>
                <c:pt idx="99">
                  <c:v>80</c:v>
                </c:pt>
                <c:pt idx="100">
                  <c:v>80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'Grineer - Old'!$S$1</c:f>
              <c:strCache>
                <c:ptCount val="1"/>
                <c:pt idx="0">
                  <c:v>Kunai</c:v>
                </c:pt>
              </c:strCache>
            </c:strRef>
          </c:tx>
          <c:spPr>
            <a:ln>
              <a:prstDash val="dash"/>
            </a:ln>
          </c:spPr>
          <c:marker>
            <c:symbol val="none"/>
          </c:marker>
          <c:cat>
            <c:strRef>
              <c:f>'Grineer - Old'!$A$2:$A$102</c:f>
              <c:strCache>
                <c:ptCount val="101"/>
                <c:pt idx="0">
                  <c:v>Enemy Level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strCache>
            </c:strRef>
          </c:cat>
          <c:val>
            <c:numRef>
              <c:f>'Grineer - Old'!$S$2:$S$102</c:f>
              <c:numCache>
                <c:formatCode>General</c:formatCode>
                <c:ptCount val="101"/>
                <c:pt idx="0">
                  <c:v>0</c:v>
                </c:pt>
                <c:pt idx="1">
                  <c:v>148.5</c:v>
                </c:pt>
                <c:pt idx="2">
                  <c:v>148.5</c:v>
                </c:pt>
                <c:pt idx="3">
                  <c:v>148.5</c:v>
                </c:pt>
                <c:pt idx="4">
                  <c:v>148.5</c:v>
                </c:pt>
                <c:pt idx="5">
                  <c:v>148.5</c:v>
                </c:pt>
                <c:pt idx="6">
                  <c:v>148.5</c:v>
                </c:pt>
                <c:pt idx="7">
                  <c:v>148.5</c:v>
                </c:pt>
                <c:pt idx="8">
                  <c:v>148.5</c:v>
                </c:pt>
                <c:pt idx="9">
                  <c:v>148.5</c:v>
                </c:pt>
                <c:pt idx="10">
                  <c:v>148.5</c:v>
                </c:pt>
                <c:pt idx="11">
                  <c:v>148.5</c:v>
                </c:pt>
                <c:pt idx="12">
                  <c:v>148.5</c:v>
                </c:pt>
                <c:pt idx="13">
                  <c:v>148.5</c:v>
                </c:pt>
                <c:pt idx="14">
                  <c:v>148.5</c:v>
                </c:pt>
                <c:pt idx="15">
                  <c:v>148.5</c:v>
                </c:pt>
                <c:pt idx="16">
                  <c:v>148.5</c:v>
                </c:pt>
                <c:pt idx="17">
                  <c:v>148.5</c:v>
                </c:pt>
                <c:pt idx="18">
                  <c:v>148.5</c:v>
                </c:pt>
                <c:pt idx="19">
                  <c:v>148.5</c:v>
                </c:pt>
                <c:pt idx="20">
                  <c:v>148.5</c:v>
                </c:pt>
                <c:pt idx="21">
                  <c:v>148.5</c:v>
                </c:pt>
                <c:pt idx="22">
                  <c:v>148.5</c:v>
                </c:pt>
                <c:pt idx="23">
                  <c:v>148.5</c:v>
                </c:pt>
                <c:pt idx="24">
                  <c:v>148.5</c:v>
                </c:pt>
                <c:pt idx="25">
                  <c:v>148.5</c:v>
                </c:pt>
                <c:pt idx="26">
                  <c:v>148.5</c:v>
                </c:pt>
                <c:pt idx="27">
                  <c:v>148.5</c:v>
                </c:pt>
                <c:pt idx="28">
                  <c:v>148.5</c:v>
                </c:pt>
                <c:pt idx="29">
                  <c:v>148.5</c:v>
                </c:pt>
                <c:pt idx="30">
                  <c:v>148.5</c:v>
                </c:pt>
                <c:pt idx="31">
                  <c:v>148.5</c:v>
                </c:pt>
                <c:pt idx="32">
                  <c:v>148.5</c:v>
                </c:pt>
                <c:pt idx="33">
                  <c:v>148.5</c:v>
                </c:pt>
                <c:pt idx="34">
                  <c:v>148.5</c:v>
                </c:pt>
                <c:pt idx="35">
                  <c:v>148.5</c:v>
                </c:pt>
                <c:pt idx="36">
                  <c:v>148.5</c:v>
                </c:pt>
                <c:pt idx="37">
                  <c:v>148.5</c:v>
                </c:pt>
                <c:pt idx="38">
                  <c:v>148.5</c:v>
                </c:pt>
                <c:pt idx="39">
                  <c:v>148.5</c:v>
                </c:pt>
                <c:pt idx="40">
                  <c:v>148.5</c:v>
                </c:pt>
                <c:pt idx="41">
                  <c:v>148.5</c:v>
                </c:pt>
                <c:pt idx="42">
                  <c:v>148.5</c:v>
                </c:pt>
                <c:pt idx="43">
                  <c:v>148.5</c:v>
                </c:pt>
                <c:pt idx="44">
                  <c:v>148.5</c:v>
                </c:pt>
                <c:pt idx="45">
                  <c:v>148.5</c:v>
                </c:pt>
                <c:pt idx="46">
                  <c:v>148.5</c:v>
                </c:pt>
                <c:pt idx="47">
                  <c:v>148.5</c:v>
                </c:pt>
                <c:pt idx="48">
                  <c:v>148.5</c:v>
                </c:pt>
                <c:pt idx="49">
                  <c:v>148.5</c:v>
                </c:pt>
                <c:pt idx="50">
                  <c:v>148.5</c:v>
                </c:pt>
                <c:pt idx="51">
                  <c:v>148.5</c:v>
                </c:pt>
                <c:pt idx="52">
                  <c:v>148.5</c:v>
                </c:pt>
                <c:pt idx="53">
                  <c:v>148.5</c:v>
                </c:pt>
                <c:pt idx="54">
                  <c:v>148.5</c:v>
                </c:pt>
                <c:pt idx="55">
                  <c:v>148.5</c:v>
                </c:pt>
                <c:pt idx="56">
                  <c:v>148.5</c:v>
                </c:pt>
                <c:pt idx="57">
                  <c:v>148.5</c:v>
                </c:pt>
                <c:pt idx="58">
                  <c:v>148.5</c:v>
                </c:pt>
                <c:pt idx="59">
                  <c:v>148.5</c:v>
                </c:pt>
                <c:pt idx="60">
                  <c:v>148.5</c:v>
                </c:pt>
                <c:pt idx="61">
                  <c:v>148.5</c:v>
                </c:pt>
                <c:pt idx="62">
                  <c:v>148.5</c:v>
                </c:pt>
                <c:pt idx="63">
                  <c:v>148.5</c:v>
                </c:pt>
                <c:pt idx="64">
                  <c:v>148.5</c:v>
                </c:pt>
                <c:pt idx="65">
                  <c:v>148.5</c:v>
                </c:pt>
                <c:pt idx="66">
                  <c:v>148.5</c:v>
                </c:pt>
                <c:pt idx="67">
                  <c:v>148.5</c:v>
                </c:pt>
                <c:pt idx="68">
                  <c:v>148.5</c:v>
                </c:pt>
                <c:pt idx="69">
                  <c:v>148.5</c:v>
                </c:pt>
                <c:pt idx="70">
                  <c:v>148.5</c:v>
                </c:pt>
                <c:pt idx="71">
                  <c:v>148.5</c:v>
                </c:pt>
                <c:pt idx="72">
                  <c:v>148.5</c:v>
                </c:pt>
                <c:pt idx="73">
                  <c:v>148.5</c:v>
                </c:pt>
                <c:pt idx="74">
                  <c:v>148.5</c:v>
                </c:pt>
                <c:pt idx="75">
                  <c:v>148.5</c:v>
                </c:pt>
                <c:pt idx="76">
                  <c:v>148.5</c:v>
                </c:pt>
                <c:pt idx="77">
                  <c:v>148.5</c:v>
                </c:pt>
                <c:pt idx="78">
                  <c:v>148.5</c:v>
                </c:pt>
                <c:pt idx="79">
                  <c:v>148.5</c:v>
                </c:pt>
                <c:pt idx="80">
                  <c:v>148.5</c:v>
                </c:pt>
                <c:pt idx="81">
                  <c:v>148.5</c:v>
                </c:pt>
                <c:pt idx="82">
                  <c:v>148.5</c:v>
                </c:pt>
                <c:pt idx="83">
                  <c:v>148.5</c:v>
                </c:pt>
                <c:pt idx="84">
                  <c:v>148.5</c:v>
                </c:pt>
                <c:pt idx="85">
                  <c:v>148.5</c:v>
                </c:pt>
                <c:pt idx="86">
                  <c:v>148.5</c:v>
                </c:pt>
                <c:pt idx="87">
                  <c:v>148.5</c:v>
                </c:pt>
                <c:pt idx="88">
                  <c:v>148.5</c:v>
                </c:pt>
                <c:pt idx="89">
                  <c:v>148.5</c:v>
                </c:pt>
                <c:pt idx="90">
                  <c:v>148.5</c:v>
                </c:pt>
                <c:pt idx="91">
                  <c:v>148.5</c:v>
                </c:pt>
                <c:pt idx="92">
                  <c:v>148.5</c:v>
                </c:pt>
                <c:pt idx="93">
                  <c:v>148.5</c:v>
                </c:pt>
                <c:pt idx="94">
                  <c:v>148.5</c:v>
                </c:pt>
                <c:pt idx="95">
                  <c:v>148.5</c:v>
                </c:pt>
                <c:pt idx="96">
                  <c:v>148.5</c:v>
                </c:pt>
                <c:pt idx="97">
                  <c:v>148.5</c:v>
                </c:pt>
                <c:pt idx="98">
                  <c:v>148.5</c:v>
                </c:pt>
                <c:pt idx="99">
                  <c:v>148.5</c:v>
                </c:pt>
                <c:pt idx="100">
                  <c:v>148.5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'Grineer - Old'!$W$1</c:f>
              <c:strCache>
                <c:ptCount val="1"/>
                <c:pt idx="0">
                  <c:v>Despair</c:v>
                </c:pt>
              </c:strCache>
            </c:strRef>
          </c:tx>
          <c:spPr>
            <a:ln>
              <a:prstDash val="dash"/>
            </a:ln>
          </c:spPr>
          <c:marker>
            <c:symbol val="none"/>
          </c:marker>
          <c:cat>
            <c:strRef>
              <c:f>'Grineer - Old'!$A$2:$A$102</c:f>
              <c:strCache>
                <c:ptCount val="101"/>
                <c:pt idx="0">
                  <c:v>Enemy Level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strCache>
            </c:strRef>
          </c:cat>
          <c:val>
            <c:numRef>
              <c:f>'Grineer - Old'!$W$2:$W$102</c:f>
              <c:numCache>
                <c:formatCode>General</c:formatCode>
                <c:ptCount val="101"/>
                <c:pt idx="0">
                  <c:v>0</c:v>
                </c:pt>
                <c:pt idx="1">
                  <c:v>181.5</c:v>
                </c:pt>
                <c:pt idx="2">
                  <c:v>181.5</c:v>
                </c:pt>
                <c:pt idx="3">
                  <c:v>181.5</c:v>
                </c:pt>
                <c:pt idx="4">
                  <c:v>181.5</c:v>
                </c:pt>
                <c:pt idx="5">
                  <c:v>181.5</c:v>
                </c:pt>
                <c:pt idx="6">
                  <c:v>181.5</c:v>
                </c:pt>
                <c:pt idx="7">
                  <c:v>181.5</c:v>
                </c:pt>
                <c:pt idx="8">
                  <c:v>181.5</c:v>
                </c:pt>
                <c:pt idx="9">
                  <c:v>181.5</c:v>
                </c:pt>
                <c:pt idx="10">
                  <c:v>181.5</c:v>
                </c:pt>
                <c:pt idx="11">
                  <c:v>181.5</c:v>
                </c:pt>
                <c:pt idx="12">
                  <c:v>181.5</c:v>
                </c:pt>
                <c:pt idx="13">
                  <c:v>181.5</c:v>
                </c:pt>
                <c:pt idx="14">
                  <c:v>181.5</c:v>
                </c:pt>
                <c:pt idx="15">
                  <c:v>181.5</c:v>
                </c:pt>
                <c:pt idx="16">
                  <c:v>181.5</c:v>
                </c:pt>
                <c:pt idx="17">
                  <c:v>181.5</c:v>
                </c:pt>
                <c:pt idx="18">
                  <c:v>181.5</c:v>
                </c:pt>
                <c:pt idx="19">
                  <c:v>181.5</c:v>
                </c:pt>
                <c:pt idx="20">
                  <c:v>181.5</c:v>
                </c:pt>
                <c:pt idx="21">
                  <c:v>181.5</c:v>
                </c:pt>
                <c:pt idx="22">
                  <c:v>181.5</c:v>
                </c:pt>
                <c:pt idx="23">
                  <c:v>181.5</c:v>
                </c:pt>
                <c:pt idx="24">
                  <c:v>181.5</c:v>
                </c:pt>
                <c:pt idx="25">
                  <c:v>181.5</c:v>
                </c:pt>
                <c:pt idx="26">
                  <c:v>181.5</c:v>
                </c:pt>
                <c:pt idx="27">
                  <c:v>181.5</c:v>
                </c:pt>
                <c:pt idx="28">
                  <c:v>181.5</c:v>
                </c:pt>
                <c:pt idx="29">
                  <c:v>181.5</c:v>
                </c:pt>
                <c:pt idx="30">
                  <c:v>181.5</c:v>
                </c:pt>
                <c:pt idx="31">
                  <c:v>181.5</c:v>
                </c:pt>
                <c:pt idx="32">
                  <c:v>181.5</c:v>
                </c:pt>
                <c:pt idx="33">
                  <c:v>181.5</c:v>
                </c:pt>
                <c:pt idx="34">
                  <c:v>181.5</c:v>
                </c:pt>
                <c:pt idx="35">
                  <c:v>181.5</c:v>
                </c:pt>
                <c:pt idx="36">
                  <c:v>181.5</c:v>
                </c:pt>
                <c:pt idx="37">
                  <c:v>181.5</c:v>
                </c:pt>
                <c:pt idx="38">
                  <c:v>181.5</c:v>
                </c:pt>
                <c:pt idx="39">
                  <c:v>181.5</c:v>
                </c:pt>
                <c:pt idx="40">
                  <c:v>181.5</c:v>
                </c:pt>
                <c:pt idx="41">
                  <c:v>181.5</c:v>
                </c:pt>
                <c:pt idx="42">
                  <c:v>181.5</c:v>
                </c:pt>
                <c:pt idx="43">
                  <c:v>181.5</c:v>
                </c:pt>
                <c:pt idx="44">
                  <c:v>181.5</c:v>
                </c:pt>
                <c:pt idx="45">
                  <c:v>181.5</c:v>
                </c:pt>
                <c:pt idx="46">
                  <c:v>181.5</c:v>
                </c:pt>
                <c:pt idx="47">
                  <c:v>181.5</c:v>
                </c:pt>
                <c:pt idx="48">
                  <c:v>181.5</c:v>
                </c:pt>
                <c:pt idx="49">
                  <c:v>181.5</c:v>
                </c:pt>
                <c:pt idx="50">
                  <c:v>181.5</c:v>
                </c:pt>
                <c:pt idx="51">
                  <c:v>181.5</c:v>
                </c:pt>
                <c:pt idx="52">
                  <c:v>181.5</c:v>
                </c:pt>
                <c:pt idx="53">
                  <c:v>181.5</c:v>
                </c:pt>
                <c:pt idx="54">
                  <c:v>181.5</c:v>
                </c:pt>
                <c:pt idx="55">
                  <c:v>181.5</c:v>
                </c:pt>
                <c:pt idx="56">
                  <c:v>181.5</c:v>
                </c:pt>
                <c:pt idx="57">
                  <c:v>181.5</c:v>
                </c:pt>
                <c:pt idx="58">
                  <c:v>181.5</c:v>
                </c:pt>
                <c:pt idx="59">
                  <c:v>181.5</c:v>
                </c:pt>
                <c:pt idx="60">
                  <c:v>181.5</c:v>
                </c:pt>
                <c:pt idx="61">
                  <c:v>181.5</c:v>
                </c:pt>
                <c:pt idx="62">
                  <c:v>181.5</c:v>
                </c:pt>
                <c:pt idx="63">
                  <c:v>181.5</c:v>
                </c:pt>
                <c:pt idx="64">
                  <c:v>181.5</c:v>
                </c:pt>
                <c:pt idx="65">
                  <c:v>181.5</c:v>
                </c:pt>
                <c:pt idx="66">
                  <c:v>181.5</c:v>
                </c:pt>
                <c:pt idx="67">
                  <c:v>181.5</c:v>
                </c:pt>
                <c:pt idx="68">
                  <c:v>181.5</c:v>
                </c:pt>
                <c:pt idx="69">
                  <c:v>181.5</c:v>
                </c:pt>
                <c:pt idx="70">
                  <c:v>181.5</c:v>
                </c:pt>
                <c:pt idx="71">
                  <c:v>181.5</c:v>
                </c:pt>
                <c:pt idx="72">
                  <c:v>181.5</c:v>
                </c:pt>
                <c:pt idx="73">
                  <c:v>181.5</c:v>
                </c:pt>
                <c:pt idx="74">
                  <c:v>181.5</c:v>
                </c:pt>
                <c:pt idx="75">
                  <c:v>181.5</c:v>
                </c:pt>
                <c:pt idx="76">
                  <c:v>181.5</c:v>
                </c:pt>
                <c:pt idx="77">
                  <c:v>181.5</c:v>
                </c:pt>
                <c:pt idx="78">
                  <c:v>181.5</c:v>
                </c:pt>
                <c:pt idx="79">
                  <c:v>181.5</c:v>
                </c:pt>
                <c:pt idx="80">
                  <c:v>181.5</c:v>
                </c:pt>
                <c:pt idx="81">
                  <c:v>181.5</c:v>
                </c:pt>
                <c:pt idx="82">
                  <c:v>181.5</c:v>
                </c:pt>
                <c:pt idx="83">
                  <c:v>181.5</c:v>
                </c:pt>
                <c:pt idx="84">
                  <c:v>181.5</c:v>
                </c:pt>
                <c:pt idx="85">
                  <c:v>181.5</c:v>
                </c:pt>
                <c:pt idx="86">
                  <c:v>181.5</c:v>
                </c:pt>
                <c:pt idx="87">
                  <c:v>181.5</c:v>
                </c:pt>
                <c:pt idx="88">
                  <c:v>181.5</c:v>
                </c:pt>
                <c:pt idx="89">
                  <c:v>181.5</c:v>
                </c:pt>
                <c:pt idx="90">
                  <c:v>181.5</c:v>
                </c:pt>
                <c:pt idx="91">
                  <c:v>181.5</c:v>
                </c:pt>
                <c:pt idx="92">
                  <c:v>181.5</c:v>
                </c:pt>
                <c:pt idx="93">
                  <c:v>181.5</c:v>
                </c:pt>
                <c:pt idx="94">
                  <c:v>181.5</c:v>
                </c:pt>
                <c:pt idx="95">
                  <c:v>181.5</c:v>
                </c:pt>
                <c:pt idx="96">
                  <c:v>181.5</c:v>
                </c:pt>
                <c:pt idx="97">
                  <c:v>181.5</c:v>
                </c:pt>
                <c:pt idx="98">
                  <c:v>181.5</c:v>
                </c:pt>
                <c:pt idx="99">
                  <c:v>181.5</c:v>
                </c:pt>
                <c:pt idx="100">
                  <c:v>181.5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'Grineer - Old'!$AA$1</c:f>
              <c:strCache>
                <c:ptCount val="1"/>
                <c:pt idx="0">
                  <c:v>Akbolto</c:v>
                </c:pt>
              </c:strCache>
            </c:strRef>
          </c:tx>
          <c:marker>
            <c:symbol val="none"/>
          </c:marker>
          <c:cat>
            <c:strRef>
              <c:f>'Grineer - Old'!$A$2:$A$102</c:f>
              <c:strCache>
                <c:ptCount val="101"/>
                <c:pt idx="0">
                  <c:v>Enemy Level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strCache>
            </c:strRef>
          </c:cat>
          <c:val>
            <c:numRef>
              <c:f>'Grineer - Old'!$AA$2:$AA$102</c:f>
              <c:numCache>
                <c:formatCode>General</c:formatCode>
                <c:ptCount val="101"/>
                <c:pt idx="0">
                  <c:v>0</c:v>
                </c:pt>
                <c:pt idx="1">
                  <c:v>250</c:v>
                </c:pt>
                <c:pt idx="2">
                  <c:v>250</c:v>
                </c:pt>
                <c:pt idx="3">
                  <c:v>250</c:v>
                </c:pt>
                <c:pt idx="4">
                  <c:v>250</c:v>
                </c:pt>
                <c:pt idx="5">
                  <c:v>250</c:v>
                </c:pt>
                <c:pt idx="6">
                  <c:v>250</c:v>
                </c:pt>
                <c:pt idx="7">
                  <c:v>250</c:v>
                </c:pt>
                <c:pt idx="8">
                  <c:v>250</c:v>
                </c:pt>
                <c:pt idx="9">
                  <c:v>250</c:v>
                </c:pt>
                <c:pt idx="10">
                  <c:v>250</c:v>
                </c:pt>
                <c:pt idx="11">
                  <c:v>250</c:v>
                </c:pt>
                <c:pt idx="12">
                  <c:v>250</c:v>
                </c:pt>
                <c:pt idx="13">
                  <c:v>250</c:v>
                </c:pt>
                <c:pt idx="14">
                  <c:v>250</c:v>
                </c:pt>
                <c:pt idx="15">
                  <c:v>250</c:v>
                </c:pt>
                <c:pt idx="16">
                  <c:v>250</c:v>
                </c:pt>
                <c:pt idx="17">
                  <c:v>250</c:v>
                </c:pt>
                <c:pt idx="18">
                  <c:v>250</c:v>
                </c:pt>
                <c:pt idx="19">
                  <c:v>250</c:v>
                </c:pt>
                <c:pt idx="20">
                  <c:v>250</c:v>
                </c:pt>
                <c:pt idx="21">
                  <c:v>250</c:v>
                </c:pt>
                <c:pt idx="22">
                  <c:v>250</c:v>
                </c:pt>
                <c:pt idx="23">
                  <c:v>250</c:v>
                </c:pt>
                <c:pt idx="24">
                  <c:v>250</c:v>
                </c:pt>
                <c:pt idx="25">
                  <c:v>250</c:v>
                </c:pt>
                <c:pt idx="26">
                  <c:v>250</c:v>
                </c:pt>
                <c:pt idx="27">
                  <c:v>250</c:v>
                </c:pt>
                <c:pt idx="28">
                  <c:v>250</c:v>
                </c:pt>
                <c:pt idx="29">
                  <c:v>250</c:v>
                </c:pt>
                <c:pt idx="30">
                  <c:v>250</c:v>
                </c:pt>
                <c:pt idx="31">
                  <c:v>250</c:v>
                </c:pt>
                <c:pt idx="32">
                  <c:v>250</c:v>
                </c:pt>
                <c:pt idx="33">
                  <c:v>250</c:v>
                </c:pt>
                <c:pt idx="34">
                  <c:v>250</c:v>
                </c:pt>
                <c:pt idx="35">
                  <c:v>250</c:v>
                </c:pt>
                <c:pt idx="36">
                  <c:v>250</c:v>
                </c:pt>
                <c:pt idx="37">
                  <c:v>250</c:v>
                </c:pt>
                <c:pt idx="38">
                  <c:v>250</c:v>
                </c:pt>
                <c:pt idx="39">
                  <c:v>250</c:v>
                </c:pt>
                <c:pt idx="40">
                  <c:v>250</c:v>
                </c:pt>
                <c:pt idx="41">
                  <c:v>250</c:v>
                </c:pt>
                <c:pt idx="42">
                  <c:v>250</c:v>
                </c:pt>
                <c:pt idx="43">
                  <c:v>250</c:v>
                </c:pt>
                <c:pt idx="44">
                  <c:v>250</c:v>
                </c:pt>
                <c:pt idx="45">
                  <c:v>250</c:v>
                </c:pt>
                <c:pt idx="46">
                  <c:v>250</c:v>
                </c:pt>
                <c:pt idx="47">
                  <c:v>250</c:v>
                </c:pt>
                <c:pt idx="48">
                  <c:v>250</c:v>
                </c:pt>
                <c:pt idx="49">
                  <c:v>250</c:v>
                </c:pt>
                <c:pt idx="50">
                  <c:v>250</c:v>
                </c:pt>
                <c:pt idx="51">
                  <c:v>250</c:v>
                </c:pt>
                <c:pt idx="52">
                  <c:v>250</c:v>
                </c:pt>
                <c:pt idx="53">
                  <c:v>250</c:v>
                </c:pt>
                <c:pt idx="54">
                  <c:v>250</c:v>
                </c:pt>
                <c:pt idx="55">
                  <c:v>250</c:v>
                </c:pt>
                <c:pt idx="56">
                  <c:v>250</c:v>
                </c:pt>
                <c:pt idx="57">
                  <c:v>250</c:v>
                </c:pt>
                <c:pt idx="58">
                  <c:v>250</c:v>
                </c:pt>
                <c:pt idx="59">
                  <c:v>250</c:v>
                </c:pt>
                <c:pt idx="60">
                  <c:v>250</c:v>
                </c:pt>
                <c:pt idx="61">
                  <c:v>250</c:v>
                </c:pt>
                <c:pt idx="62">
                  <c:v>250</c:v>
                </c:pt>
                <c:pt idx="63">
                  <c:v>250</c:v>
                </c:pt>
                <c:pt idx="64">
                  <c:v>250</c:v>
                </c:pt>
                <c:pt idx="65">
                  <c:v>250</c:v>
                </c:pt>
                <c:pt idx="66">
                  <c:v>250</c:v>
                </c:pt>
                <c:pt idx="67">
                  <c:v>250</c:v>
                </c:pt>
                <c:pt idx="68">
                  <c:v>250</c:v>
                </c:pt>
                <c:pt idx="69">
                  <c:v>250</c:v>
                </c:pt>
                <c:pt idx="70">
                  <c:v>250</c:v>
                </c:pt>
                <c:pt idx="71">
                  <c:v>250</c:v>
                </c:pt>
                <c:pt idx="72">
                  <c:v>250</c:v>
                </c:pt>
                <c:pt idx="73">
                  <c:v>250</c:v>
                </c:pt>
                <c:pt idx="74">
                  <c:v>250</c:v>
                </c:pt>
                <c:pt idx="75">
                  <c:v>250</c:v>
                </c:pt>
                <c:pt idx="76">
                  <c:v>250</c:v>
                </c:pt>
                <c:pt idx="77">
                  <c:v>250</c:v>
                </c:pt>
                <c:pt idx="78">
                  <c:v>250</c:v>
                </c:pt>
                <c:pt idx="79">
                  <c:v>250</c:v>
                </c:pt>
                <c:pt idx="80">
                  <c:v>250</c:v>
                </c:pt>
                <c:pt idx="81">
                  <c:v>250</c:v>
                </c:pt>
                <c:pt idx="82">
                  <c:v>250</c:v>
                </c:pt>
                <c:pt idx="83">
                  <c:v>250</c:v>
                </c:pt>
                <c:pt idx="84">
                  <c:v>250</c:v>
                </c:pt>
                <c:pt idx="85">
                  <c:v>250</c:v>
                </c:pt>
                <c:pt idx="86">
                  <c:v>250</c:v>
                </c:pt>
                <c:pt idx="87">
                  <c:v>250</c:v>
                </c:pt>
                <c:pt idx="88">
                  <c:v>250</c:v>
                </c:pt>
                <c:pt idx="89">
                  <c:v>250</c:v>
                </c:pt>
                <c:pt idx="90">
                  <c:v>250</c:v>
                </c:pt>
                <c:pt idx="91">
                  <c:v>250</c:v>
                </c:pt>
                <c:pt idx="92">
                  <c:v>250</c:v>
                </c:pt>
                <c:pt idx="93">
                  <c:v>250</c:v>
                </c:pt>
                <c:pt idx="94">
                  <c:v>250</c:v>
                </c:pt>
                <c:pt idx="95">
                  <c:v>250</c:v>
                </c:pt>
                <c:pt idx="96">
                  <c:v>250</c:v>
                </c:pt>
                <c:pt idx="97">
                  <c:v>250</c:v>
                </c:pt>
                <c:pt idx="98">
                  <c:v>250</c:v>
                </c:pt>
                <c:pt idx="99">
                  <c:v>250</c:v>
                </c:pt>
                <c:pt idx="100">
                  <c:v>250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622016"/>
        <c:axId val="135627904"/>
      </c:lineChart>
      <c:catAx>
        <c:axId val="135622016"/>
        <c:scaling>
          <c:orientation val="minMax"/>
        </c:scaling>
        <c:delete val="0"/>
        <c:axPos val="b"/>
        <c:majorTickMark val="out"/>
        <c:minorTickMark val="none"/>
        <c:tickLblPos val="nextTo"/>
        <c:crossAx val="135627904"/>
        <c:crosses val="autoZero"/>
        <c:auto val="1"/>
        <c:lblAlgn val="ctr"/>
        <c:lblOffset val="100"/>
        <c:noMultiLvlLbl val="0"/>
      </c:catAx>
      <c:valAx>
        <c:axId val="135627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56220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'Grineer - Old'!$D$1</c:f>
              <c:strCache>
                <c:ptCount val="1"/>
                <c:pt idx="0">
                  <c:v>Dera</c:v>
                </c:pt>
              </c:strCache>
            </c:strRef>
          </c:tx>
          <c:marker>
            <c:symbol val="none"/>
          </c:marker>
          <c:cat>
            <c:strRef>
              <c:f>'Grineer - Old'!$A$2:$A$102</c:f>
              <c:strCache>
                <c:ptCount val="101"/>
                <c:pt idx="0">
                  <c:v>Enemy Level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strCache>
            </c:strRef>
          </c:cat>
          <c:val>
            <c:numRef>
              <c:f>'Grineer - Old'!$D$2:$D$102</c:f>
              <c:numCache>
                <c:formatCode>General</c:formatCode>
                <c:ptCount val="101"/>
                <c:pt idx="0">
                  <c:v>0</c:v>
                </c:pt>
                <c:pt idx="1">
                  <c:v>162.833</c:v>
                </c:pt>
                <c:pt idx="2">
                  <c:v>161.59</c:v>
                </c:pt>
                <c:pt idx="3">
                  <c:v>160.34700000000001</c:v>
                </c:pt>
                <c:pt idx="4">
                  <c:v>159.10400000000001</c:v>
                </c:pt>
                <c:pt idx="5">
                  <c:v>157.86099999999999</c:v>
                </c:pt>
                <c:pt idx="6">
                  <c:v>156.61799999999999</c:v>
                </c:pt>
                <c:pt idx="7">
                  <c:v>155.375</c:v>
                </c:pt>
                <c:pt idx="8">
                  <c:v>154.13200000000001</c:v>
                </c:pt>
                <c:pt idx="9">
                  <c:v>152.88899999999998</c:v>
                </c:pt>
                <c:pt idx="10">
                  <c:v>151.64599999999999</c:v>
                </c:pt>
                <c:pt idx="11">
                  <c:v>150.40299999999999</c:v>
                </c:pt>
                <c:pt idx="12">
                  <c:v>149.16000000000003</c:v>
                </c:pt>
                <c:pt idx="13">
                  <c:v>147.917</c:v>
                </c:pt>
                <c:pt idx="14">
                  <c:v>146.67400000000001</c:v>
                </c:pt>
                <c:pt idx="15">
                  <c:v>145.43100000000001</c:v>
                </c:pt>
                <c:pt idx="16">
                  <c:v>144.18800000000002</c:v>
                </c:pt>
                <c:pt idx="17">
                  <c:v>142.94500000000002</c:v>
                </c:pt>
                <c:pt idx="18">
                  <c:v>141.702</c:v>
                </c:pt>
                <c:pt idx="19">
                  <c:v>140.459</c:v>
                </c:pt>
                <c:pt idx="20">
                  <c:v>139.21600000000001</c:v>
                </c:pt>
                <c:pt idx="21">
                  <c:v>137.97300000000001</c:v>
                </c:pt>
                <c:pt idx="22">
                  <c:v>136.73000000000002</c:v>
                </c:pt>
                <c:pt idx="23">
                  <c:v>135.48699999999999</c:v>
                </c:pt>
                <c:pt idx="24">
                  <c:v>134.244</c:v>
                </c:pt>
                <c:pt idx="25">
                  <c:v>133.001</c:v>
                </c:pt>
                <c:pt idx="26">
                  <c:v>131.75800000000001</c:v>
                </c:pt>
                <c:pt idx="27">
                  <c:v>130.51500000000001</c:v>
                </c:pt>
                <c:pt idx="28">
                  <c:v>129.27199999999999</c:v>
                </c:pt>
                <c:pt idx="29">
                  <c:v>128.029</c:v>
                </c:pt>
                <c:pt idx="30">
                  <c:v>126.786</c:v>
                </c:pt>
                <c:pt idx="31">
                  <c:v>125.54299999999999</c:v>
                </c:pt>
                <c:pt idx="32">
                  <c:v>124.3</c:v>
                </c:pt>
                <c:pt idx="33">
                  <c:v>123.057</c:v>
                </c:pt>
                <c:pt idx="34">
                  <c:v>121.81399999999999</c:v>
                </c:pt>
                <c:pt idx="35">
                  <c:v>120.571</c:v>
                </c:pt>
                <c:pt idx="36">
                  <c:v>119.328</c:v>
                </c:pt>
                <c:pt idx="37">
                  <c:v>118.08500000000001</c:v>
                </c:pt>
                <c:pt idx="38">
                  <c:v>116.842</c:v>
                </c:pt>
                <c:pt idx="39">
                  <c:v>115.599</c:v>
                </c:pt>
                <c:pt idx="40">
                  <c:v>114.35600000000001</c:v>
                </c:pt>
                <c:pt idx="41">
                  <c:v>113.113</c:v>
                </c:pt>
                <c:pt idx="42">
                  <c:v>111.87000000000002</c:v>
                </c:pt>
                <c:pt idx="43">
                  <c:v>110.62700000000001</c:v>
                </c:pt>
                <c:pt idx="44">
                  <c:v>109.38400000000001</c:v>
                </c:pt>
                <c:pt idx="45">
                  <c:v>108.14100000000001</c:v>
                </c:pt>
                <c:pt idx="46">
                  <c:v>106.89800000000001</c:v>
                </c:pt>
                <c:pt idx="47">
                  <c:v>105.65500000000002</c:v>
                </c:pt>
                <c:pt idx="48">
                  <c:v>104.41200000000001</c:v>
                </c:pt>
                <c:pt idx="49">
                  <c:v>103.16900000000001</c:v>
                </c:pt>
                <c:pt idx="50">
                  <c:v>101.926</c:v>
                </c:pt>
                <c:pt idx="51">
                  <c:v>100.68300000000001</c:v>
                </c:pt>
                <c:pt idx="52">
                  <c:v>99.44</c:v>
                </c:pt>
                <c:pt idx="53">
                  <c:v>98.197000000000003</c:v>
                </c:pt>
                <c:pt idx="54">
                  <c:v>96.954000000000008</c:v>
                </c:pt>
                <c:pt idx="55">
                  <c:v>95.710999999999999</c:v>
                </c:pt>
                <c:pt idx="56">
                  <c:v>94.468000000000004</c:v>
                </c:pt>
                <c:pt idx="57">
                  <c:v>93.224999999999994</c:v>
                </c:pt>
                <c:pt idx="58">
                  <c:v>91.982000000000014</c:v>
                </c:pt>
                <c:pt idx="59">
                  <c:v>90.739000000000004</c:v>
                </c:pt>
                <c:pt idx="60">
                  <c:v>89.496000000000009</c:v>
                </c:pt>
                <c:pt idx="61">
                  <c:v>88.253000000000014</c:v>
                </c:pt>
                <c:pt idx="62">
                  <c:v>87.01</c:v>
                </c:pt>
                <c:pt idx="63">
                  <c:v>85.76700000000001</c:v>
                </c:pt>
                <c:pt idx="64">
                  <c:v>84.524000000000001</c:v>
                </c:pt>
                <c:pt idx="65">
                  <c:v>83.281000000000006</c:v>
                </c:pt>
                <c:pt idx="66">
                  <c:v>82.037999999999997</c:v>
                </c:pt>
                <c:pt idx="67">
                  <c:v>80.795000000000002</c:v>
                </c:pt>
                <c:pt idx="68">
                  <c:v>79.552000000000007</c:v>
                </c:pt>
                <c:pt idx="69">
                  <c:v>78.308999999999997</c:v>
                </c:pt>
                <c:pt idx="70">
                  <c:v>77.066000000000003</c:v>
                </c:pt>
                <c:pt idx="71">
                  <c:v>75.823000000000008</c:v>
                </c:pt>
                <c:pt idx="72">
                  <c:v>74.580000000000013</c:v>
                </c:pt>
                <c:pt idx="73">
                  <c:v>73.337000000000003</c:v>
                </c:pt>
                <c:pt idx="74">
                  <c:v>72.094000000000008</c:v>
                </c:pt>
                <c:pt idx="75">
                  <c:v>70.850999999999999</c:v>
                </c:pt>
                <c:pt idx="76">
                  <c:v>69.608000000000004</c:v>
                </c:pt>
                <c:pt idx="77">
                  <c:v>68.365000000000009</c:v>
                </c:pt>
                <c:pt idx="78">
                  <c:v>67.122</c:v>
                </c:pt>
                <c:pt idx="79">
                  <c:v>65.879000000000005</c:v>
                </c:pt>
                <c:pt idx="80">
                  <c:v>64.635999999999996</c:v>
                </c:pt>
                <c:pt idx="81">
                  <c:v>63.393000000000001</c:v>
                </c:pt>
                <c:pt idx="82">
                  <c:v>62.15</c:v>
                </c:pt>
                <c:pt idx="83">
                  <c:v>60.906999999999996</c:v>
                </c:pt>
                <c:pt idx="84">
                  <c:v>59.664000000000009</c:v>
                </c:pt>
                <c:pt idx="85">
                  <c:v>58.421000000000006</c:v>
                </c:pt>
                <c:pt idx="86">
                  <c:v>57.178000000000011</c:v>
                </c:pt>
                <c:pt idx="87">
                  <c:v>55.935000000000009</c:v>
                </c:pt>
                <c:pt idx="88">
                  <c:v>54.692000000000007</c:v>
                </c:pt>
                <c:pt idx="89">
                  <c:v>53.449000000000005</c:v>
                </c:pt>
                <c:pt idx="90">
                  <c:v>52.206000000000003</c:v>
                </c:pt>
                <c:pt idx="91">
                  <c:v>50.963000000000001</c:v>
                </c:pt>
                <c:pt idx="92">
                  <c:v>49.72</c:v>
                </c:pt>
                <c:pt idx="93">
                  <c:v>48.477000000000004</c:v>
                </c:pt>
                <c:pt idx="94">
                  <c:v>47.234000000000002</c:v>
                </c:pt>
                <c:pt idx="95">
                  <c:v>45.991</c:v>
                </c:pt>
                <c:pt idx="96">
                  <c:v>44.748000000000012</c:v>
                </c:pt>
                <c:pt idx="97">
                  <c:v>43.50500000000001</c:v>
                </c:pt>
                <c:pt idx="98">
                  <c:v>42.262000000000008</c:v>
                </c:pt>
                <c:pt idx="99">
                  <c:v>41.019000000000005</c:v>
                </c:pt>
                <c:pt idx="100">
                  <c:v>39.776000000000003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'Grineer - Old'!$H$1</c:f>
              <c:strCache>
                <c:ptCount val="1"/>
                <c:pt idx="0">
                  <c:v>Braton</c:v>
                </c:pt>
              </c:strCache>
            </c:strRef>
          </c:tx>
          <c:marker>
            <c:symbol val="none"/>
          </c:marker>
          <c:cat>
            <c:strRef>
              <c:f>'Grineer - Old'!$A$2:$A$102</c:f>
              <c:strCache>
                <c:ptCount val="101"/>
                <c:pt idx="0">
                  <c:v>Enemy Level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strCache>
            </c:strRef>
          </c:cat>
          <c:val>
            <c:numRef>
              <c:f>'Grineer - Old'!$H$2:$H$102</c:f>
              <c:numCache>
                <c:formatCode>General</c:formatCode>
                <c:ptCount val="101"/>
                <c:pt idx="0">
                  <c:v>0</c:v>
                </c:pt>
                <c:pt idx="1">
                  <c:v>152.07822500000003</c:v>
                </c:pt>
                <c:pt idx="2">
                  <c:v>151.26745</c:v>
                </c:pt>
                <c:pt idx="3">
                  <c:v>150.45667500000002</c:v>
                </c:pt>
                <c:pt idx="4">
                  <c:v>149.64590000000001</c:v>
                </c:pt>
                <c:pt idx="5">
                  <c:v>148.83512500000003</c:v>
                </c:pt>
                <c:pt idx="6">
                  <c:v>148.02435</c:v>
                </c:pt>
                <c:pt idx="7">
                  <c:v>147.21357500000002</c:v>
                </c:pt>
                <c:pt idx="8">
                  <c:v>146.40280000000001</c:v>
                </c:pt>
                <c:pt idx="9">
                  <c:v>145.59202500000001</c:v>
                </c:pt>
                <c:pt idx="10">
                  <c:v>144.78125</c:v>
                </c:pt>
                <c:pt idx="11">
                  <c:v>143.97047500000002</c:v>
                </c:pt>
                <c:pt idx="12">
                  <c:v>143.15970000000002</c:v>
                </c:pt>
                <c:pt idx="13">
                  <c:v>142.34892500000001</c:v>
                </c:pt>
                <c:pt idx="14">
                  <c:v>141.53815</c:v>
                </c:pt>
                <c:pt idx="15">
                  <c:v>140.72737500000002</c:v>
                </c:pt>
                <c:pt idx="16">
                  <c:v>139.91659999999999</c:v>
                </c:pt>
                <c:pt idx="17">
                  <c:v>139.10582500000001</c:v>
                </c:pt>
                <c:pt idx="18">
                  <c:v>138.29505</c:v>
                </c:pt>
                <c:pt idx="19">
                  <c:v>137.484275</c:v>
                </c:pt>
                <c:pt idx="20">
                  <c:v>136.67350000000002</c:v>
                </c:pt>
                <c:pt idx="21">
                  <c:v>135.86272500000001</c:v>
                </c:pt>
                <c:pt idx="22">
                  <c:v>135.05195000000003</c:v>
                </c:pt>
                <c:pt idx="23">
                  <c:v>134.241175</c:v>
                </c:pt>
                <c:pt idx="24">
                  <c:v>133.43040000000002</c:v>
                </c:pt>
                <c:pt idx="25">
                  <c:v>132.61962500000001</c:v>
                </c:pt>
                <c:pt idx="26">
                  <c:v>131.80885000000001</c:v>
                </c:pt>
                <c:pt idx="27">
                  <c:v>130.998075</c:v>
                </c:pt>
                <c:pt idx="28">
                  <c:v>130.18730000000002</c:v>
                </c:pt>
                <c:pt idx="29">
                  <c:v>129.37652500000002</c:v>
                </c:pt>
                <c:pt idx="30">
                  <c:v>128.56575000000001</c:v>
                </c:pt>
                <c:pt idx="31">
                  <c:v>127.754975</c:v>
                </c:pt>
                <c:pt idx="32">
                  <c:v>126.94420000000001</c:v>
                </c:pt>
                <c:pt idx="33">
                  <c:v>126.133425</c:v>
                </c:pt>
                <c:pt idx="34">
                  <c:v>125.32265000000001</c:v>
                </c:pt>
                <c:pt idx="35">
                  <c:v>124.51187500000002</c:v>
                </c:pt>
                <c:pt idx="36">
                  <c:v>123.70110000000001</c:v>
                </c:pt>
                <c:pt idx="37">
                  <c:v>122.89032499999999</c:v>
                </c:pt>
                <c:pt idx="38">
                  <c:v>122.07955000000001</c:v>
                </c:pt>
                <c:pt idx="39">
                  <c:v>121.26877500000002</c:v>
                </c:pt>
                <c:pt idx="40">
                  <c:v>120.45800000000001</c:v>
                </c:pt>
                <c:pt idx="41">
                  <c:v>119.64722499999999</c:v>
                </c:pt>
                <c:pt idx="42">
                  <c:v>118.83645</c:v>
                </c:pt>
                <c:pt idx="43">
                  <c:v>118.02567500000002</c:v>
                </c:pt>
                <c:pt idx="44">
                  <c:v>117.2149</c:v>
                </c:pt>
                <c:pt idx="45">
                  <c:v>116.40412500000002</c:v>
                </c:pt>
                <c:pt idx="46">
                  <c:v>115.59335</c:v>
                </c:pt>
                <c:pt idx="47">
                  <c:v>114.78257500000001</c:v>
                </c:pt>
                <c:pt idx="48">
                  <c:v>113.9718</c:v>
                </c:pt>
                <c:pt idx="49">
                  <c:v>113.16102500000001</c:v>
                </c:pt>
                <c:pt idx="50">
                  <c:v>112.35025</c:v>
                </c:pt>
                <c:pt idx="51">
                  <c:v>111.53947500000001</c:v>
                </c:pt>
                <c:pt idx="52">
                  <c:v>110.72870000000002</c:v>
                </c:pt>
                <c:pt idx="53">
                  <c:v>109.91792500000001</c:v>
                </c:pt>
                <c:pt idx="54">
                  <c:v>109.10715</c:v>
                </c:pt>
                <c:pt idx="55">
                  <c:v>108.29637500000001</c:v>
                </c:pt>
                <c:pt idx="56">
                  <c:v>107.48560000000001</c:v>
                </c:pt>
                <c:pt idx="57">
                  <c:v>106.67482500000001</c:v>
                </c:pt>
                <c:pt idx="58">
                  <c:v>105.86405000000001</c:v>
                </c:pt>
                <c:pt idx="59">
                  <c:v>105.053275</c:v>
                </c:pt>
                <c:pt idx="60">
                  <c:v>104.24250000000002</c:v>
                </c:pt>
                <c:pt idx="61">
                  <c:v>103.431725</c:v>
                </c:pt>
                <c:pt idx="62">
                  <c:v>102.62095000000002</c:v>
                </c:pt>
                <c:pt idx="63">
                  <c:v>101.810175</c:v>
                </c:pt>
                <c:pt idx="64">
                  <c:v>100.99940000000001</c:v>
                </c:pt>
                <c:pt idx="65">
                  <c:v>100.188625</c:v>
                </c:pt>
                <c:pt idx="66">
                  <c:v>99.377850000000009</c:v>
                </c:pt>
                <c:pt idx="67">
                  <c:v>98.567075000000003</c:v>
                </c:pt>
                <c:pt idx="68">
                  <c:v>97.75630000000001</c:v>
                </c:pt>
                <c:pt idx="69">
                  <c:v>96.945525000000018</c:v>
                </c:pt>
                <c:pt idx="70">
                  <c:v>96.134750000000011</c:v>
                </c:pt>
                <c:pt idx="71">
                  <c:v>95.323975000000004</c:v>
                </c:pt>
                <c:pt idx="72">
                  <c:v>94.513200000000012</c:v>
                </c:pt>
                <c:pt idx="73">
                  <c:v>93.702425000000005</c:v>
                </c:pt>
                <c:pt idx="74">
                  <c:v>92.891650000000013</c:v>
                </c:pt>
                <c:pt idx="75">
                  <c:v>92.080875000000006</c:v>
                </c:pt>
                <c:pt idx="76">
                  <c:v>91.270099999999999</c:v>
                </c:pt>
                <c:pt idx="77">
                  <c:v>90.459325000000007</c:v>
                </c:pt>
                <c:pt idx="78">
                  <c:v>89.64855</c:v>
                </c:pt>
                <c:pt idx="79">
                  <c:v>88.837775000000008</c:v>
                </c:pt>
                <c:pt idx="80">
                  <c:v>88.027000000000001</c:v>
                </c:pt>
                <c:pt idx="81">
                  <c:v>87.216225000000009</c:v>
                </c:pt>
                <c:pt idx="82">
                  <c:v>86.405450000000002</c:v>
                </c:pt>
                <c:pt idx="83">
                  <c:v>85.594675000000009</c:v>
                </c:pt>
                <c:pt idx="84">
                  <c:v>84.783900000000017</c:v>
                </c:pt>
                <c:pt idx="85">
                  <c:v>83.97312500000001</c:v>
                </c:pt>
                <c:pt idx="86">
                  <c:v>83.162350000000018</c:v>
                </c:pt>
                <c:pt idx="87">
                  <c:v>82.351575000000011</c:v>
                </c:pt>
                <c:pt idx="88">
                  <c:v>81.540800000000004</c:v>
                </c:pt>
                <c:pt idx="89">
                  <c:v>80.730025000000012</c:v>
                </c:pt>
                <c:pt idx="90">
                  <c:v>79.919250000000005</c:v>
                </c:pt>
                <c:pt idx="91">
                  <c:v>79.108475000000013</c:v>
                </c:pt>
                <c:pt idx="92">
                  <c:v>78.297700000000006</c:v>
                </c:pt>
                <c:pt idx="93">
                  <c:v>77.486924999999999</c:v>
                </c:pt>
                <c:pt idx="94">
                  <c:v>76.676150000000007</c:v>
                </c:pt>
                <c:pt idx="95">
                  <c:v>75.865375</c:v>
                </c:pt>
                <c:pt idx="96">
                  <c:v>75.054600000000008</c:v>
                </c:pt>
                <c:pt idx="97">
                  <c:v>74.243825000000001</c:v>
                </c:pt>
                <c:pt idx="98">
                  <c:v>73.433050000000009</c:v>
                </c:pt>
                <c:pt idx="99">
                  <c:v>72.622275000000002</c:v>
                </c:pt>
                <c:pt idx="100">
                  <c:v>71.811499999999995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'Grineer - Old'!$L$1</c:f>
              <c:strCache>
                <c:ptCount val="1"/>
                <c:pt idx="0">
                  <c:v>Boltor</c:v>
                </c:pt>
              </c:strCache>
            </c:strRef>
          </c:tx>
          <c:marker>
            <c:symbol val="none"/>
          </c:marker>
          <c:cat>
            <c:strRef>
              <c:f>'Grineer - Old'!$A$2:$A$102</c:f>
              <c:strCache>
                <c:ptCount val="101"/>
                <c:pt idx="0">
                  <c:v>Enemy Level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strCache>
            </c:strRef>
          </c:cat>
          <c:val>
            <c:numRef>
              <c:f>'Grineer - Old'!$L$2:$L$102</c:f>
              <c:numCache>
                <c:formatCode>General</c:formatCode>
                <c:ptCount val="101"/>
                <c:pt idx="0">
                  <c:v>0</c:v>
                </c:pt>
                <c:pt idx="1">
                  <c:v>160.38</c:v>
                </c:pt>
                <c:pt idx="2">
                  <c:v>160.38</c:v>
                </c:pt>
                <c:pt idx="3">
                  <c:v>160.38</c:v>
                </c:pt>
                <c:pt idx="4">
                  <c:v>160.38</c:v>
                </c:pt>
                <c:pt idx="5">
                  <c:v>160.38</c:v>
                </c:pt>
                <c:pt idx="6">
                  <c:v>160.38</c:v>
                </c:pt>
                <c:pt idx="7">
                  <c:v>160.38</c:v>
                </c:pt>
                <c:pt idx="8">
                  <c:v>160.38</c:v>
                </c:pt>
                <c:pt idx="9">
                  <c:v>160.38</c:v>
                </c:pt>
                <c:pt idx="10">
                  <c:v>160.38</c:v>
                </c:pt>
                <c:pt idx="11">
                  <c:v>160.38</c:v>
                </c:pt>
                <c:pt idx="12">
                  <c:v>160.38</c:v>
                </c:pt>
                <c:pt idx="13">
                  <c:v>160.38</c:v>
                </c:pt>
                <c:pt idx="14">
                  <c:v>160.38</c:v>
                </c:pt>
                <c:pt idx="15">
                  <c:v>160.38</c:v>
                </c:pt>
                <c:pt idx="16">
                  <c:v>160.38</c:v>
                </c:pt>
                <c:pt idx="17">
                  <c:v>160.38</c:v>
                </c:pt>
                <c:pt idx="18">
                  <c:v>160.38</c:v>
                </c:pt>
                <c:pt idx="19">
                  <c:v>160.38</c:v>
                </c:pt>
                <c:pt idx="20">
                  <c:v>160.38</c:v>
                </c:pt>
                <c:pt idx="21">
                  <c:v>160.38</c:v>
                </c:pt>
                <c:pt idx="22">
                  <c:v>160.38</c:v>
                </c:pt>
                <c:pt idx="23">
                  <c:v>160.38</c:v>
                </c:pt>
                <c:pt idx="24">
                  <c:v>160.38</c:v>
                </c:pt>
                <c:pt idx="25">
                  <c:v>160.38</c:v>
                </c:pt>
                <c:pt idx="26">
                  <c:v>160.38</c:v>
                </c:pt>
                <c:pt idx="27">
                  <c:v>160.38</c:v>
                </c:pt>
                <c:pt idx="28">
                  <c:v>160.38</c:v>
                </c:pt>
                <c:pt idx="29">
                  <c:v>160.38</c:v>
                </c:pt>
                <c:pt idx="30">
                  <c:v>160.38</c:v>
                </c:pt>
                <c:pt idx="31">
                  <c:v>160.38</c:v>
                </c:pt>
                <c:pt idx="32">
                  <c:v>160.38</c:v>
                </c:pt>
                <c:pt idx="33">
                  <c:v>160.38</c:v>
                </c:pt>
                <c:pt idx="34">
                  <c:v>160.38</c:v>
                </c:pt>
                <c:pt idx="35">
                  <c:v>160.38</c:v>
                </c:pt>
                <c:pt idx="36">
                  <c:v>160.38</c:v>
                </c:pt>
                <c:pt idx="37">
                  <c:v>160.38</c:v>
                </c:pt>
                <c:pt idx="38">
                  <c:v>160.38</c:v>
                </c:pt>
                <c:pt idx="39">
                  <c:v>160.38</c:v>
                </c:pt>
                <c:pt idx="40">
                  <c:v>160.38</c:v>
                </c:pt>
                <c:pt idx="41">
                  <c:v>160.38</c:v>
                </c:pt>
                <c:pt idx="42">
                  <c:v>160.38</c:v>
                </c:pt>
                <c:pt idx="43">
                  <c:v>160.38</c:v>
                </c:pt>
                <c:pt idx="44">
                  <c:v>160.38</c:v>
                </c:pt>
                <c:pt idx="45">
                  <c:v>160.38</c:v>
                </c:pt>
                <c:pt idx="46">
                  <c:v>160.38</c:v>
                </c:pt>
                <c:pt idx="47">
                  <c:v>160.38</c:v>
                </c:pt>
                <c:pt idx="48">
                  <c:v>160.38</c:v>
                </c:pt>
                <c:pt idx="49">
                  <c:v>160.38</c:v>
                </c:pt>
                <c:pt idx="50">
                  <c:v>160.38</c:v>
                </c:pt>
                <c:pt idx="51">
                  <c:v>160.38</c:v>
                </c:pt>
                <c:pt idx="52">
                  <c:v>160.38</c:v>
                </c:pt>
                <c:pt idx="53">
                  <c:v>160.38</c:v>
                </c:pt>
                <c:pt idx="54">
                  <c:v>160.38</c:v>
                </c:pt>
                <c:pt idx="55">
                  <c:v>160.38</c:v>
                </c:pt>
                <c:pt idx="56">
                  <c:v>160.38</c:v>
                </c:pt>
                <c:pt idx="57">
                  <c:v>160.38</c:v>
                </c:pt>
                <c:pt idx="58">
                  <c:v>160.38</c:v>
                </c:pt>
                <c:pt idx="59">
                  <c:v>160.38</c:v>
                </c:pt>
                <c:pt idx="60">
                  <c:v>160.38</c:v>
                </c:pt>
                <c:pt idx="61">
                  <c:v>160.38</c:v>
                </c:pt>
                <c:pt idx="62">
                  <c:v>160.38</c:v>
                </c:pt>
                <c:pt idx="63">
                  <c:v>160.38</c:v>
                </c:pt>
                <c:pt idx="64">
                  <c:v>160.38</c:v>
                </c:pt>
                <c:pt idx="65">
                  <c:v>160.38</c:v>
                </c:pt>
                <c:pt idx="66">
                  <c:v>160.38</c:v>
                </c:pt>
                <c:pt idx="67">
                  <c:v>160.38</c:v>
                </c:pt>
                <c:pt idx="68">
                  <c:v>160.38</c:v>
                </c:pt>
                <c:pt idx="69">
                  <c:v>160.38</c:v>
                </c:pt>
                <c:pt idx="70">
                  <c:v>160.38</c:v>
                </c:pt>
                <c:pt idx="71">
                  <c:v>160.38</c:v>
                </c:pt>
                <c:pt idx="72">
                  <c:v>160.38</c:v>
                </c:pt>
                <c:pt idx="73">
                  <c:v>160.38</c:v>
                </c:pt>
                <c:pt idx="74">
                  <c:v>160.38</c:v>
                </c:pt>
                <c:pt idx="75">
                  <c:v>160.38</c:v>
                </c:pt>
                <c:pt idx="76">
                  <c:v>160.38</c:v>
                </c:pt>
                <c:pt idx="77">
                  <c:v>160.38</c:v>
                </c:pt>
                <c:pt idx="78">
                  <c:v>160.38</c:v>
                </c:pt>
                <c:pt idx="79">
                  <c:v>160.38</c:v>
                </c:pt>
                <c:pt idx="80">
                  <c:v>160.38</c:v>
                </c:pt>
                <c:pt idx="81">
                  <c:v>160.38</c:v>
                </c:pt>
                <c:pt idx="82">
                  <c:v>160.38</c:v>
                </c:pt>
                <c:pt idx="83">
                  <c:v>160.38</c:v>
                </c:pt>
                <c:pt idx="84">
                  <c:v>160.38</c:v>
                </c:pt>
                <c:pt idx="85">
                  <c:v>160.38</c:v>
                </c:pt>
                <c:pt idx="86">
                  <c:v>160.38</c:v>
                </c:pt>
                <c:pt idx="87">
                  <c:v>160.38</c:v>
                </c:pt>
                <c:pt idx="88">
                  <c:v>160.38</c:v>
                </c:pt>
                <c:pt idx="89">
                  <c:v>160.38</c:v>
                </c:pt>
                <c:pt idx="90">
                  <c:v>160.38</c:v>
                </c:pt>
                <c:pt idx="91">
                  <c:v>160.38</c:v>
                </c:pt>
                <c:pt idx="92">
                  <c:v>160.38</c:v>
                </c:pt>
                <c:pt idx="93">
                  <c:v>160.38</c:v>
                </c:pt>
                <c:pt idx="94">
                  <c:v>160.38</c:v>
                </c:pt>
                <c:pt idx="95">
                  <c:v>160.38</c:v>
                </c:pt>
                <c:pt idx="96">
                  <c:v>160.38</c:v>
                </c:pt>
                <c:pt idx="97">
                  <c:v>160.38</c:v>
                </c:pt>
                <c:pt idx="98">
                  <c:v>160.38</c:v>
                </c:pt>
                <c:pt idx="99">
                  <c:v>160.38</c:v>
                </c:pt>
                <c:pt idx="100">
                  <c:v>160.38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'Grineer - Old'!$P$1</c:f>
              <c:strCache>
                <c:ptCount val="1"/>
                <c:pt idx="0">
                  <c:v>Flux Rifle</c:v>
                </c:pt>
              </c:strCache>
            </c:strRef>
          </c:tx>
          <c:spPr>
            <a:ln>
              <a:prstDash val="dash"/>
            </a:ln>
          </c:spPr>
          <c:marker>
            <c:symbol val="none"/>
          </c:marker>
          <c:cat>
            <c:strRef>
              <c:f>'Grineer - Old'!$A$2:$A$102</c:f>
              <c:strCache>
                <c:ptCount val="101"/>
                <c:pt idx="0">
                  <c:v>Enemy Level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strCache>
            </c:strRef>
          </c:cat>
          <c:val>
            <c:numRef>
              <c:f>'Grineer - Old'!$P$2:$P$102</c:f>
              <c:numCache>
                <c:formatCode>General</c:formatCode>
                <c:ptCount val="101"/>
                <c:pt idx="0">
                  <c:v>0</c:v>
                </c:pt>
                <c:pt idx="1">
                  <c:v>80</c:v>
                </c:pt>
                <c:pt idx="2">
                  <c:v>80</c:v>
                </c:pt>
                <c:pt idx="3">
                  <c:v>80</c:v>
                </c:pt>
                <c:pt idx="4">
                  <c:v>80</c:v>
                </c:pt>
                <c:pt idx="5">
                  <c:v>80</c:v>
                </c:pt>
                <c:pt idx="6">
                  <c:v>80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80</c:v>
                </c:pt>
                <c:pt idx="30">
                  <c:v>80</c:v>
                </c:pt>
                <c:pt idx="31">
                  <c:v>80</c:v>
                </c:pt>
                <c:pt idx="32">
                  <c:v>80</c:v>
                </c:pt>
                <c:pt idx="33">
                  <c:v>80</c:v>
                </c:pt>
                <c:pt idx="34">
                  <c:v>80</c:v>
                </c:pt>
                <c:pt idx="35">
                  <c:v>80</c:v>
                </c:pt>
                <c:pt idx="36">
                  <c:v>80</c:v>
                </c:pt>
                <c:pt idx="37">
                  <c:v>80</c:v>
                </c:pt>
                <c:pt idx="38">
                  <c:v>80</c:v>
                </c:pt>
                <c:pt idx="39">
                  <c:v>80</c:v>
                </c:pt>
                <c:pt idx="40">
                  <c:v>80</c:v>
                </c:pt>
                <c:pt idx="41">
                  <c:v>80</c:v>
                </c:pt>
                <c:pt idx="42">
                  <c:v>80</c:v>
                </c:pt>
                <c:pt idx="43">
                  <c:v>80</c:v>
                </c:pt>
                <c:pt idx="44">
                  <c:v>80</c:v>
                </c:pt>
                <c:pt idx="45">
                  <c:v>80</c:v>
                </c:pt>
                <c:pt idx="46">
                  <c:v>80</c:v>
                </c:pt>
                <c:pt idx="47">
                  <c:v>80</c:v>
                </c:pt>
                <c:pt idx="48">
                  <c:v>80</c:v>
                </c:pt>
                <c:pt idx="49">
                  <c:v>80</c:v>
                </c:pt>
                <c:pt idx="50">
                  <c:v>80</c:v>
                </c:pt>
                <c:pt idx="51">
                  <c:v>80</c:v>
                </c:pt>
                <c:pt idx="52">
                  <c:v>80</c:v>
                </c:pt>
                <c:pt idx="53">
                  <c:v>80</c:v>
                </c:pt>
                <c:pt idx="54">
                  <c:v>80</c:v>
                </c:pt>
                <c:pt idx="55">
                  <c:v>80</c:v>
                </c:pt>
                <c:pt idx="56">
                  <c:v>80</c:v>
                </c:pt>
                <c:pt idx="57">
                  <c:v>80</c:v>
                </c:pt>
                <c:pt idx="58">
                  <c:v>80</c:v>
                </c:pt>
                <c:pt idx="59">
                  <c:v>80</c:v>
                </c:pt>
                <c:pt idx="60">
                  <c:v>80</c:v>
                </c:pt>
                <c:pt idx="61">
                  <c:v>80</c:v>
                </c:pt>
                <c:pt idx="62">
                  <c:v>80</c:v>
                </c:pt>
                <c:pt idx="63">
                  <c:v>80</c:v>
                </c:pt>
                <c:pt idx="64">
                  <c:v>80</c:v>
                </c:pt>
                <c:pt idx="65">
                  <c:v>80</c:v>
                </c:pt>
                <c:pt idx="66">
                  <c:v>80</c:v>
                </c:pt>
                <c:pt idx="67">
                  <c:v>80</c:v>
                </c:pt>
                <c:pt idx="68">
                  <c:v>80</c:v>
                </c:pt>
                <c:pt idx="69">
                  <c:v>80</c:v>
                </c:pt>
                <c:pt idx="70">
                  <c:v>80</c:v>
                </c:pt>
                <c:pt idx="71">
                  <c:v>80</c:v>
                </c:pt>
                <c:pt idx="72">
                  <c:v>80</c:v>
                </c:pt>
                <c:pt idx="73">
                  <c:v>80</c:v>
                </c:pt>
                <c:pt idx="74">
                  <c:v>80</c:v>
                </c:pt>
                <c:pt idx="75">
                  <c:v>80</c:v>
                </c:pt>
                <c:pt idx="76">
                  <c:v>80</c:v>
                </c:pt>
                <c:pt idx="77">
                  <c:v>80</c:v>
                </c:pt>
                <c:pt idx="78">
                  <c:v>80</c:v>
                </c:pt>
                <c:pt idx="79">
                  <c:v>80</c:v>
                </c:pt>
                <c:pt idx="80">
                  <c:v>80</c:v>
                </c:pt>
                <c:pt idx="81">
                  <c:v>80</c:v>
                </c:pt>
                <c:pt idx="82">
                  <c:v>80</c:v>
                </c:pt>
                <c:pt idx="83">
                  <c:v>80</c:v>
                </c:pt>
                <c:pt idx="84">
                  <c:v>80</c:v>
                </c:pt>
                <c:pt idx="85">
                  <c:v>80</c:v>
                </c:pt>
                <c:pt idx="86">
                  <c:v>80</c:v>
                </c:pt>
                <c:pt idx="87">
                  <c:v>80</c:v>
                </c:pt>
                <c:pt idx="88">
                  <c:v>80</c:v>
                </c:pt>
                <c:pt idx="89">
                  <c:v>80</c:v>
                </c:pt>
                <c:pt idx="90">
                  <c:v>80</c:v>
                </c:pt>
                <c:pt idx="91">
                  <c:v>80</c:v>
                </c:pt>
                <c:pt idx="92">
                  <c:v>80</c:v>
                </c:pt>
                <c:pt idx="93">
                  <c:v>80</c:v>
                </c:pt>
                <c:pt idx="94">
                  <c:v>80</c:v>
                </c:pt>
                <c:pt idx="95">
                  <c:v>80</c:v>
                </c:pt>
                <c:pt idx="96">
                  <c:v>80</c:v>
                </c:pt>
                <c:pt idx="97">
                  <c:v>80</c:v>
                </c:pt>
                <c:pt idx="98">
                  <c:v>80</c:v>
                </c:pt>
                <c:pt idx="99">
                  <c:v>80</c:v>
                </c:pt>
                <c:pt idx="100">
                  <c:v>80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'Grineer - Old'!$T$1</c:f>
              <c:strCache>
                <c:ptCount val="1"/>
                <c:pt idx="0">
                  <c:v>Kunai</c:v>
                </c:pt>
              </c:strCache>
            </c:strRef>
          </c:tx>
          <c:spPr>
            <a:ln>
              <a:prstDash val="dash"/>
            </a:ln>
          </c:spPr>
          <c:marker>
            <c:symbol val="none"/>
          </c:marker>
          <c:cat>
            <c:strRef>
              <c:f>'Grineer - Old'!$A$2:$A$102</c:f>
              <c:strCache>
                <c:ptCount val="101"/>
                <c:pt idx="0">
                  <c:v>Enemy Level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strCache>
            </c:strRef>
          </c:cat>
          <c:val>
            <c:numRef>
              <c:f>'Grineer - Old'!$T$2:$T$102</c:f>
              <c:numCache>
                <c:formatCode>General</c:formatCode>
                <c:ptCount val="101"/>
                <c:pt idx="0">
                  <c:v>0</c:v>
                </c:pt>
                <c:pt idx="1">
                  <c:v>148.5</c:v>
                </c:pt>
                <c:pt idx="2">
                  <c:v>148.5</c:v>
                </c:pt>
                <c:pt idx="3">
                  <c:v>148.5</c:v>
                </c:pt>
                <c:pt idx="4">
                  <c:v>148.5</c:v>
                </c:pt>
                <c:pt idx="5">
                  <c:v>148.5</c:v>
                </c:pt>
                <c:pt idx="6">
                  <c:v>148.5</c:v>
                </c:pt>
                <c:pt idx="7">
                  <c:v>148.5</c:v>
                </c:pt>
                <c:pt idx="8">
                  <c:v>148.5</c:v>
                </c:pt>
                <c:pt idx="9">
                  <c:v>148.5</c:v>
                </c:pt>
                <c:pt idx="10">
                  <c:v>148.5</c:v>
                </c:pt>
                <c:pt idx="11">
                  <c:v>148.5</c:v>
                </c:pt>
                <c:pt idx="12">
                  <c:v>148.5</c:v>
                </c:pt>
                <c:pt idx="13">
                  <c:v>148.5</c:v>
                </c:pt>
                <c:pt idx="14">
                  <c:v>148.5</c:v>
                </c:pt>
                <c:pt idx="15">
                  <c:v>148.5</c:v>
                </c:pt>
                <c:pt idx="16">
                  <c:v>148.5</c:v>
                </c:pt>
                <c:pt idx="17">
                  <c:v>148.5</c:v>
                </c:pt>
                <c:pt idx="18">
                  <c:v>148.5</c:v>
                </c:pt>
                <c:pt idx="19">
                  <c:v>148.5</c:v>
                </c:pt>
                <c:pt idx="20">
                  <c:v>148.5</c:v>
                </c:pt>
                <c:pt idx="21">
                  <c:v>148.5</c:v>
                </c:pt>
                <c:pt idx="22">
                  <c:v>148.5</c:v>
                </c:pt>
                <c:pt idx="23">
                  <c:v>148.5</c:v>
                </c:pt>
                <c:pt idx="24">
                  <c:v>148.5</c:v>
                </c:pt>
                <c:pt idx="25">
                  <c:v>148.5</c:v>
                </c:pt>
                <c:pt idx="26">
                  <c:v>148.5</c:v>
                </c:pt>
                <c:pt idx="27">
                  <c:v>148.5</c:v>
                </c:pt>
                <c:pt idx="28">
                  <c:v>148.5</c:v>
                </c:pt>
                <c:pt idx="29">
                  <c:v>148.5</c:v>
                </c:pt>
                <c:pt idx="30">
                  <c:v>148.5</c:v>
                </c:pt>
                <c:pt idx="31">
                  <c:v>148.5</c:v>
                </c:pt>
                <c:pt idx="32">
                  <c:v>148.5</c:v>
                </c:pt>
                <c:pt idx="33">
                  <c:v>148.5</c:v>
                </c:pt>
                <c:pt idx="34">
                  <c:v>148.5</c:v>
                </c:pt>
                <c:pt idx="35">
                  <c:v>148.5</c:v>
                </c:pt>
                <c:pt idx="36">
                  <c:v>148.5</c:v>
                </c:pt>
                <c:pt idx="37">
                  <c:v>148.5</c:v>
                </c:pt>
                <c:pt idx="38">
                  <c:v>148.5</c:v>
                </c:pt>
                <c:pt idx="39">
                  <c:v>148.5</c:v>
                </c:pt>
                <c:pt idx="40">
                  <c:v>148.5</c:v>
                </c:pt>
                <c:pt idx="41">
                  <c:v>148.5</c:v>
                </c:pt>
                <c:pt idx="42">
                  <c:v>148.5</c:v>
                </c:pt>
                <c:pt idx="43">
                  <c:v>148.5</c:v>
                </c:pt>
                <c:pt idx="44">
                  <c:v>148.5</c:v>
                </c:pt>
                <c:pt idx="45">
                  <c:v>148.5</c:v>
                </c:pt>
                <c:pt idx="46">
                  <c:v>148.5</c:v>
                </c:pt>
                <c:pt idx="47">
                  <c:v>148.5</c:v>
                </c:pt>
                <c:pt idx="48">
                  <c:v>148.5</c:v>
                </c:pt>
                <c:pt idx="49">
                  <c:v>148.5</c:v>
                </c:pt>
                <c:pt idx="50">
                  <c:v>148.5</c:v>
                </c:pt>
                <c:pt idx="51">
                  <c:v>148.5</c:v>
                </c:pt>
                <c:pt idx="52">
                  <c:v>148.5</c:v>
                </c:pt>
                <c:pt idx="53">
                  <c:v>148.5</c:v>
                </c:pt>
                <c:pt idx="54">
                  <c:v>148.5</c:v>
                </c:pt>
                <c:pt idx="55">
                  <c:v>148.5</c:v>
                </c:pt>
                <c:pt idx="56">
                  <c:v>148.5</c:v>
                </c:pt>
                <c:pt idx="57">
                  <c:v>148.5</c:v>
                </c:pt>
                <c:pt idx="58">
                  <c:v>148.5</c:v>
                </c:pt>
                <c:pt idx="59">
                  <c:v>148.5</c:v>
                </c:pt>
                <c:pt idx="60">
                  <c:v>148.5</c:v>
                </c:pt>
                <c:pt idx="61">
                  <c:v>148.5</c:v>
                </c:pt>
                <c:pt idx="62">
                  <c:v>148.5</c:v>
                </c:pt>
                <c:pt idx="63">
                  <c:v>148.5</c:v>
                </c:pt>
                <c:pt idx="64">
                  <c:v>148.5</c:v>
                </c:pt>
                <c:pt idx="65">
                  <c:v>148.5</c:v>
                </c:pt>
                <c:pt idx="66">
                  <c:v>148.5</c:v>
                </c:pt>
                <c:pt idx="67">
                  <c:v>148.5</c:v>
                </c:pt>
                <c:pt idx="68">
                  <c:v>148.5</c:v>
                </c:pt>
                <c:pt idx="69">
                  <c:v>148.5</c:v>
                </c:pt>
                <c:pt idx="70">
                  <c:v>148.5</c:v>
                </c:pt>
                <c:pt idx="71">
                  <c:v>148.5</c:v>
                </c:pt>
                <c:pt idx="72">
                  <c:v>148.5</c:v>
                </c:pt>
                <c:pt idx="73">
                  <c:v>148.5</c:v>
                </c:pt>
                <c:pt idx="74">
                  <c:v>148.5</c:v>
                </c:pt>
                <c:pt idx="75">
                  <c:v>148.5</c:v>
                </c:pt>
                <c:pt idx="76">
                  <c:v>148.5</c:v>
                </c:pt>
                <c:pt idx="77">
                  <c:v>148.5</c:v>
                </c:pt>
                <c:pt idx="78">
                  <c:v>148.5</c:v>
                </c:pt>
                <c:pt idx="79">
                  <c:v>148.5</c:v>
                </c:pt>
                <c:pt idx="80">
                  <c:v>148.5</c:v>
                </c:pt>
                <c:pt idx="81">
                  <c:v>148.5</c:v>
                </c:pt>
                <c:pt idx="82">
                  <c:v>148.5</c:v>
                </c:pt>
                <c:pt idx="83">
                  <c:v>148.5</c:v>
                </c:pt>
                <c:pt idx="84">
                  <c:v>148.5</c:v>
                </c:pt>
                <c:pt idx="85">
                  <c:v>148.5</c:v>
                </c:pt>
                <c:pt idx="86">
                  <c:v>148.5</c:v>
                </c:pt>
                <c:pt idx="87">
                  <c:v>148.5</c:v>
                </c:pt>
                <c:pt idx="88">
                  <c:v>148.5</c:v>
                </c:pt>
                <c:pt idx="89">
                  <c:v>148.5</c:v>
                </c:pt>
                <c:pt idx="90">
                  <c:v>148.5</c:v>
                </c:pt>
                <c:pt idx="91">
                  <c:v>148.5</c:v>
                </c:pt>
                <c:pt idx="92">
                  <c:v>148.5</c:v>
                </c:pt>
                <c:pt idx="93">
                  <c:v>148.5</c:v>
                </c:pt>
                <c:pt idx="94">
                  <c:v>148.5</c:v>
                </c:pt>
                <c:pt idx="95">
                  <c:v>148.5</c:v>
                </c:pt>
                <c:pt idx="96">
                  <c:v>148.5</c:v>
                </c:pt>
                <c:pt idx="97">
                  <c:v>148.5</c:v>
                </c:pt>
                <c:pt idx="98">
                  <c:v>148.5</c:v>
                </c:pt>
                <c:pt idx="99">
                  <c:v>148.5</c:v>
                </c:pt>
                <c:pt idx="100">
                  <c:v>148.5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'Grineer - Old'!$X$1</c:f>
              <c:strCache>
                <c:ptCount val="1"/>
                <c:pt idx="0">
                  <c:v>Despair</c:v>
                </c:pt>
              </c:strCache>
            </c:strRef>
          </c:tx>
          <c:spPr>
            <a:ln>
              <a:prstDash val="dash"/>
            </a:ln>
          </c:spPr>
          <c:marker>
            <c:symbol val="none"/>
          </c:marker>
          <c:cat>
            <c:strRef>
              <c:f>'Grineer - Old'!$A$2:$A$102</c:f>
              <c:strCache>
                <c:ptCount val="101"/>
                <c:pt idx="0">
                  <c:v>Enemy Level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strCache>
            </c:strRef>
          </c:cat>
          <c:val>
            <c:numRef>
              <c:f>'Grineer - Old'!$X$2:$X$102</c:f>
              <c:numCache>
                <c:formatCode>General</c:formatCode>
                <c:ptCount val="101"/>
                <c:pt idx="0">
                  <c:v>0</c:v>
                </c:pt>
                <c:pt idx="1">
                  <c:v>181.5</c:v>
                </c:pt>
                <c:pt idx="2">
                  <c:v>181.5</c:v>
                </c:pt>
                <c:pt idx="3">
                  <c:v>181.5</c:v>
                </c:pt>
                <c:pt idx="4">
                  <c:v>181.5</c:v>
                </c:pt>
                <c:pt idx="5">
                  <c:v>181.5</c:v>
                </c:pt>
                <c:pt idx="6">
                  <c:v>181.5</c:v>
                </c:pt>
                <c:pt idx="7">
                  <c:v>181.5</c:v>
                </c:pt>
                <c:pt idx="8">
                  <c:v>181.5</c:v>
                </c:pt>
                <c:pt idx="9">
                  <c:v>181.5</c:v>
                </c:pt>
                <c:pt idx="10">
                  <c:v>181.5</c:v>
                </c:pt>
                <c:pt idx="11">
                  <c:v>181.5</c:v>
                </c:pt>
                <c:pt idx="12">
                  <c:v>181.5</c:v>
                </c:pt>
                <c:pt idx="13">
                  <c:v>181.5</c:v>
                </c:pt>
                <c:pt idx="14">
                  <c:v>181.5</c:v>
                </c:pt>
                <c:pt idx="15">
                  <c:v>181.5</c:v>
                </c:pt>
                <c:pt idx="16">
                  <c:v>181.5</c:v>
                </c:pt>
                <c:pt idx="17">
                  <c:v>181.5</c:v>
                </c:pt>
                <c:pt idx="18">
                  <c:v>181.5</c:v>
                </c:pt>
                <c:pt idx="19">
                  <c:v>181.5</c:v>
                </c:pt>
                <c:pt idx="20">
                  <c:v>181.5</c:v>
                </c:pt>
                <c:pt idx="21">
                  <c:v>181.5</c:v>
                </c:pt>
                <c:pt idx="22">
                  <c:v>181.5</c:v>
                </c:pt>
                <c:pt idx="23">
                  <c:v>181.5</c:v>
                </c:pt>
                <c:pt idx="24">
                  <c:v>181.5</c:v>
                </c:pt>
                <c:pt idx="25">
                  <c:v>181.5</c:v>
                </c:pt>
                <c:pt idx="26">
                  <c:v>181.5</c:v>
                </c:pt>
                <c:pt idx="27">
                  <c:v>181.5</c:v>
                </c:pt>
                <c:pt idx="28">
                  <c:v>181.5</c:v>
                </c:pt>
                <c:pt idx="29">
                  <c:v>181.5</c:v>
                </c:pt>
                <c:pt idx="30">
                  <c:v>181.5</c:v>
                </c:pt>
                <c:pt idx="31">
                  <c:v>181.5</c:v>
                </c:pt>
                <c:pt idx="32">
                  <c:v>181.5</c:v>
                </c:pt>
                <c:pt idx="33">
                  <c:v>181.5</c:v>
                </c:pt>
                <c:pt idx="34">
                  <c:v>181.5</c:v>
                </c:pt>
                <c:pt idx="35">
                  <c:v>181.5</c:v>
                </c:pt>
                <c:pt idx="36">
                  <c:v>181.5</c:v>
                </c:pt>
                <c:pt idx="37">
                  <c:v>181.5</c:v>
                </c:pt>
                <c:pt idx="38">
                  <c:v>181.5</c:v>
                </c:pt>
                <c:pt idx="39">
                  <c:v>181.5</c:v>
                </c:pt>
                <c:pt idx="40">
                  <c:v>181.5</c:v>
                </c:pt>
                <c:pt idx="41">
                  <c:v>181.5</c:v>
                </c:pt>
                <c:pt idx="42">
                  <c:v>181.5</c:v>
                </c:pt>
                <c:pt idx="43">
                  <c:v>181.5</c:v>
                </c:pt>
                <c:pt idx="44">
                  <c:v>181.5</c:v>
                </c:pt>
                <c:pt idx="45">
                  <c:v>181.5</c:v>
                </c:pt>
                <c:pt idx="46">
                  <c:v>181.5</c:v>
                </c:pt>
                <c:pt idx="47">
                  <c:v>181.5</c:v>
                </c:pt>
                <c:pt idx="48">
                  <c:v>181.5</c:v>
                </c:pt>
                <c:pt idx="49">
                  <c:v>181.5</c:v>
                </c:pt>
                <c:pt idx="50">
                  <c:v>181.5</c:v>
                </c:pt>
                <c:pt idx="51">
                  <c:v>181.5</c:v>
                </c:pt>
                <c:pt idx="52">
                  <c:v>181.5</c:v>
                </c:pt>
                <c:pt idx="53">
                  <c:v>181.5</c:v>
                </c:pt>
                <c:pt idx="54">
                  <c:v>181.5</c:v>
                </c:pt>
                <c:pt idx="55">
                  <c:v>181.5</c:v>
                </c:pt>
                <c:pt idx="56">
                  <c:v>181.5</c:v>
                </c:pt>
                <c:pt idx="57">
                  <c:v>181.5</c:v>
                </c:pt>
                <c:pt idx="58">
                  <c:v>181.5</c:v>
                </c:pt>
                <c:pt idx="59">
                  <c:v>181.5</c:v>
                </c:pt>
                <c:pt idx="60">
                  <c:v>181.5</c:v>
                </c:pt>
                <c:pt idx="61">
                  <c:v>181.5</c:v>
                </c:pt>
                <c:pt idx="62">
                  <c:v>181.5</c:v>
                </c:pt>
                <c:pt idx="63">
                  <c:v>181.5</c:v>
                </c:pt>
                <c:pt idx="64">
                  <c:v>181.5</c:v>
                </c:pt>
                <c:pt idx="65">
                  <c:v>181.5</c:v>
                </c:pt>
                <c:pt idx="66">
                  <c:v>181.5</c:v>
                </c:pt>
                <c:pt idx="67">
                  <c:v>181.5</c:v>
                </c:pt>
                <c:pt idx="68">
                  <c:v>181.5</c:v>
                </c:pt>
                <c:pt idx="69">
                  <c:v>181.5</c:v>
                </c:pt>
                <c:pt idx="70">
                  <c:v>181.5</c:v>
                </c:pt>
                <c:pt idx="71">
                  <c:v>181.5</c:v>
                </c:pt>
                <c:pt idx="72">
                  <c:v>181.5</c:v>
                </c:pt>
                <c:pt idx="73">
                  <c:v>181.5</c:v>
                </c:pt>
                <c:pt idx="74">
                  <c:v>181.5</c:v>
                </c:pt>
                <c:pt idx="75">
                  <c:v>181.5</c:v>
                </c:pt>
                <c:pt idx="76">
                  <c:v>181.5</c:v>
                </c:pt>
                <c:pt idx="77">
                  <c:v>181.5</c:v>
                </c:pt>
                <c:pt idx="78">
                  <c:v>181.5</c:v>
                </c:pt>
                <c:pt idx="79">
                  <c:v>181.5</c:v>
                </c:pt>
                <c:pt idx="80">
                  <c:v>181.5</c:v>
                </c:pt>
                <c:pt idx="81">
                  <c:v>181.5</c:v>
                </c:pt>
                <c:pt idx="82">
                  <c:v>181.5</c:v>
                </c:pt>
                <c:pt idx="83">
                  <c:v>181.5</c:v>
                </c:pt>
                <c:pt idx="84">
                  <c:v>181.5</c:v>
                </c:pt>
                <c:pt idx="85">
                  <c:v>181.5</c:v>
                </c:pt>
                <c:pt idx="86">
                  <c:v>181.5</c:v>
                </c:pt>
                <c:pt idx="87">
                  <c:v>181.5</c:v>
                </c:pt>
                <c:pt idx="88">
                  <c:v>181.5</c:v>
                </c:pt>
                <c:pt idx="89">
                  <c:v>181.5</c:v>
                </c:pt>
                <c:pt idx="90">
                  <c:v>181.5</c:v>
                </c:pt>
                <c:pt idx="91">
                  <c:v>181.5</c:v>
                </c:pt>
                <c:pt idx="92">
                  <c:v>181.5</c:v>
                </c:pt>
                <c:pt idx="93">
                  <c:v>181.5</c:v>
                </c:pt>
                <c:pt idx="94">
                  <c:v>181.5</c:v>
                </c:pt>
                <c:pt idx="95">
                  <c:v>181.5</c:v>
                </c:pt>
                <c:pt idx="96">
                  <c:v>181.5</c:v>
                </c:pt>
                <c:pt idx="97">
                  <c:v>181.5</c:v>
                </c:pt>
                <c:pt idx="98">
                  <c:v>181.5</c:v>
                </c:pt>
                <c:pt idx="99">
                  <c:v>181.5</c:v>
                </c:pt>
                <c:pt idx="100">
                  <c:v>181.5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'Grineer - Old'!$AB$1</c:f>
              <c:strCache>
                <c:ptCount val="1"/>
                <c:pt idx="0">
                  <c:v>Akbolto</c:v>
                </c:pt>
              </c:strCache>
            </c:strRef>
          </c:tx>
          <c:marker>
            <c:symbol val="none"/>
          </c:marker>
          <c:cat>
            <c:strRef>
              <c:f>'Grineer - Old'!$A$2:$A$102</c:f>
              <c:strCache>
                <c:ptCount val="101"/>
                <c:pt idx="0">
                  <c:v>Enemy Level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strCache>
            </c:strRef>
          </c:cat>
          <c:val>
            <c:numRef>
              <c:f>'Grineer - Old'!$AB$2:$AB$102</c:f>
              <c:numCache>
                <c:formatCode>General</c:formatCode>
                <c:ptCount val="101"/>
                <c:pt idx="0">
                  <c:v>0</c:v>
                </c:pt>
                <c:pt idx="1">
                  <c:v>250</c:v>
                </c:pt>
                <c:pt idx="2">
                  <c:v>250</c:v>
                </c:pt>
                <c:pt idx="3">
                  <c:v>250</c:v>
                </c:pt>
                <c:pt idx="4">
                  <c:v>250</c:v>
                </c:pt>
                <c:pt idx="5">
                  <c:v>250</c:v>
                </c:pt>
                <c:pt idx="6">
                  <c:v>250</c:v>
                </c:pt>
                <c:pt idx="7">
                  <c:v>250</c:v>
                </c:pt>
                <c:pt idx="8">
                  <c:v>250</c:v>
                </c:pt>
                <c:pt idx="9">
                  <c:v>250</c:v>
                </c:pt>
                <c:pt idx="10">
                  <c:v>250</c:v>
                </c:pt>
                <c:pt idx="11">
                  <c:v>250</c:v>
                </c:pt>
                <c:pt idx="12">
                  <c:v>250</c:v>
                </c:pt>
                <c:pt idx="13">
                  <c:v>250</c:v>
                </c:pt>
                <c:pt idx="14">
                  <c:v>250</c:v>
                </c:pt>
                <c:pt idx="15">
                  <c:v>250</c:v>
                </c:pt>
                <c:pt idx="16">
                  <c:v>250</c:v>
                </c:pt>
                <c:pt idx="17">
                  <c:v>250</c:v>
                </c:pt>
                <c:pt idx="18">
                  <c:v>250</c:v>
                </c:pt>
                <c:pt idx="19">
                  <c:v>250</c:v>
                </c:pt>
                <c:pt idx="20">
                  <c:v>250</c:v>
                </c:pt>
                <c:pt idx="21">
                  <c:v>250</c:v>
                </c:pt>
                <c:pt idx="22">
                  <c:v>250</c:v>
                </c:pt>
                <c:pt idx="23">
                  <c:v>250</c:v>
                </c:pt>
                <c:pt idx="24">
                  <c:v>250</c:v>
                </c:pt>
                <c:pt idx="25">
                  <c:v>250</c:v>
                </c:pt>
                <c:pt idx="26">
                  <c:v>250</c:v>
                </c:pt>
                <c:pt idx="27">
                  <c:v>250</c:v>
                </c:pt>
                <c:pt idx="28">
                  <c:v>250</c:v>
                </c:pt>
                <c:pt idx="29">
                  <c:v>250</c:v>
                </c:pt>
                <c:pt idx="30">
                  <c:v>250</c:v>
                </c:pt>
                <c:pt idx="31">
                  <c:v>250</c:v>
                </c:pt>
                <c:pt idx="32">
                  <c:v>250</c:v>
                </c:pt>
                <c:pt idx="33">
                  <c:v>250</c:v>
                </c:pt>
                <c:pt idx="34">
                  <c:v>250</c:v>
                </c:pt>
                <c:pt idx="35">
                  <c:v>250</c:v>
                </c:pt>
                <c:pt idx="36">
                  <c:v>250</c:v>
                </c:pt>
                <c:pt idx="37">
                  <c:v>250</c:v>
                </c:pt>
                <c:pt idx="38">
                  <c:v>250</c:v>
                </c:pt>
                <c:pt idx="39">
                  <c:v>250</c:v>
                </c:pt>
                <c:pt idx="40">
                  <c:v>250</c:v>
                </c:pt>
                <c:pt idx="41">
                  <c:v>250</c:v>
                </c:pt>
                <c:pt idx="42">
                  <c:v>250</c:v>
                </c:pt>
                <c:pt idx="43">
                  <c:v>250</c:v>
                </c:pt>
                <c:pt idx="44">
                  <c:v>250</c:v>
                </c:pt>
                <c:pt idx="45">
                  <c:v>250</c:v>
                </c:pt>
                <c:pt idx="46">
                  <c:v>250</c:v>
                </c:pt>
                <c:pt idx="47">
                  <c:v>250</c:v>
                </c:pt>
                <c:pt idx="48">
                  <c:v>250</c:v>
                </c:pt>
                <c:pt idx="49">
                  <c:v>250</c:v>
                </c:pt>
                <c:pt idx="50">
                  <c:v>250</c:v>
                </c:pt>
                <c:pt idx="51">
                  <c:v>250</c:v>
                </c:pt>
                <c:pt idx="52">
                  <c:v>250</c:v>
                </c:pt>
                <c:pt idx="53">
                  <c:v>250</c:v>
                </c:pt>
                <c:pt idx="54">
                  <c:v>250</c:v>
                </c:pt>
                <c:pt idx="55">
                  <c:v>250</c:v>
                </c:pt>
                <c:pt idx="56">
                  <c:v>250</c:v>
                </c:pt>
                <c:pt idx="57">
                  <c:v>250</c:v>
                </c:pt>
                <c:pt idx="58">
                  <c:v>250</c:v>
                </c:pt>
                <c:pt idx="59">
                  <c:v>250</c:v>
                </c:pt>
                <c:pt idx="60">
                  <c:v>250</c:v>
                </c:pt>
                <c:pt idx="61">
                  <c:v>250</c:v>
                </c:pt>
                <c:pt idx="62">
                  <c:v>250</c:v>
                </c:pt>
                <c:pt idx="63">
                  <c:v>250</c:v>
                </c:pt>
                <c:pt idx="64">
                  <c:v>250</c:v>
                </c:pt>
                <c:pt idx="65">
                  <c:v>250</c:v>
                </c:pt>
                <c:pt idx="66">
                  <c:v>250</c:v>
                </c:pt>
                <c:pt idx="67">
                  <c:v>250</c:v>
                </c:pt>
                <c:pt idx="68">
                  <c:v>250</c:v>
                </c:pt>
                <c:pt idx="69">
                  <c:v>250</c:v>
                </c:pt>
                <c:pt idx="70">
                  <c:v>250</c:v>
                </c:pt>
                <c:pt idx="71">
                  <c:v>250</c:v>
                </c:pt>
                <c:pt idx="72">
                  <c:v>250</c:v>
                </c:pt>
                <c:pt idx="73">
                  <c:v>250</c:v>
                </c:pt>
                <c:pt idx="74">
                  <c:v>250</c:v>
                </c:pt>
                <c:pt idx="75">
                  <c:v>250</c:v>
                </c:pt>
                <c:pt idx="76">
                  <c:v>250</c:v>
                </c:pt>
                <c:pt idx="77">
                  <c:v>250</c:v>
                </c:pt>
                <c:pt idx="78">
                  <c:v>250</c:v>
                </c:pt>
                <c:pt idx="79">
                  <c:v>250</c:v>
                </c:pt>
                <c:pt idx="80">
                  <c:v>250</c:v>
                </c:pt>
                <c:pt idx="81">
                  <c:v>250</c:v>
                </c:pt>
                <c:pt idx="82">
                  <c:v>250</c:v>
                </c:pt>
                <c:pt idx="83">
                  <c:v>250</c:v>
                </c:pt>
                <c:pt idx="84">
                  <c:v>250</c:v>
                </c:pt>
                <c:pt idx="85">
                  <c:v>250</c:v>
                </c:pt>
                <c:pt idx="86">
                  <c:v>250</c:v>
                </c:pt>
                <c:pt idx="87">
                  <c:v>250</c:v>
                </c:pt>
                <c:pt idx="88">
                  <c:v>250</c:v>
                </c:pt>
                <c:pt idx="89">
                  <c:v>250</c:v>
                </c:pt>
                <c:pt idx="90">
                  <c:v>250</c:v>
                </c:pt>
                <c:pt idx="91">
                  <c:v>250</c:v>
                </c:pt>
                <c:pt idx="92">
                  <c:v>250</c:v>
                </c:pt>
                <c:pt idx="93">
                  <c:v>250</c:v>
                </c:pt>
                <c:pt idx="94">
                  <c:v>250</c:v>
                </c:pt>
                <c:pt idx="95">
                  <c:v>250</c:v>
                </c:pt>
                <c:pt idx="96">
                  <c:v>250</c:v>
                </c:pt>
                <c:pt idx="97">
                  <c:v>250</c:v>
                </c:pt>
                <c:pt idx="98">
                  <c:v>250</c:v>
                </c:pt>
                <c:pt idx="99">
                  <c:v>250</c:v>
                </c:pt>
                <c:pt idx="100">
                  <c:v>250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747840"/>
        <c:axId val="135753728"/>
      </c:lineChart>
      <c:catAx>
        <c:axId val="135747840"/>
        <c:scaling>
          <c:orientation val="minMax"/>
        </c:scaling>
        <c:delete val="0"/>
        <c:axPos val="b"/>
        <c:majorTickMark val="out"/>
        <c:minorTickMark val="none"/>
        <c:tickLblPos val="nextTo"/>
        <c:crossAx val="135753728"/>
        <c:crosses val="autoZero"/>
        <c:auto val="1"/>
        <c:lblAlgn val="ctr"/>
        <c:lblOffset val="100"/>
        <c:noMultiLvlLbl val="0"/>
      </c:catAx>
      <c:valAx>
        <c:axId val="135753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57478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'Grineer - Old'!$E$1</c:f>
              <c:strCache>
                <c:ptCount val="1"/>
                <c:pt idx="0">
                  <c:v>Dera</c:v>
                </c:pt>
              </c:strCache>
            </c:strRef>
          </c:tx>
          <c:marker>
            <c:symbol val="none"/>
          </c:marker>
          <c:cat>
            <c:strRef>
              <c:f>'Grineer - Old'!$A$2:$A$102</c:f>
              <c:strCache>
                <c:ptCount val="101"/>
                <c:pt idx="0">
                  <c:v>Enemy Level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strCache>
            </c:strRef>
          </c:cat>
          <c:val>
            <c:numRef>
              <c:f>'Grineer - Old'!$E$2:$E$102</c:f>
              <c:numCache>
                <c:formatCode>General</c:formatCode>
                <c:ptCount val="101"/>
                <c:pt idx="0">
                  <c:v>0</c:v>
                </c:pt>
                <c:pt idx="1">
                  <c:v>328.15199999999999</c:v>
                </c:pt>
                <c:pt idx="2">
                  <c:v>325.666</c:v>
                </c:pt>
                <c:pt idx="3">
                  <c:v>323.18</c:v>
                </c:pt>
                <c:pt idx="4">
                  <c:v>320.69400000000002</c:v>
                </c:pt>
                <c:pt idx="5">
                  <c:v>318.20800000000003</c:v>
                </c:pt>
                <c:pt idx="6">
                  <c:v>315.72199999999998</c:v>
                </c:pt>
                <c:pt idx="7">
                  <c:v>313.23599999999999</c:v>
                </c:pt>
                <c:pt idx="8">
                  <c:v>310.75</c:v>
                </c:pt>
                <c:pt idx="9">
                  <c:v>308.26400000000001</c:v>
                </c:pt>
                <c:pt idx="10">
                  <c:v>305.77799999999996</c:v>
                </c:pt>
                <c:pt idx="11">
                  <c:v>303.29199999999997</c:v>
                </c:pt>
                <c:pt idx="12">
                  <c:v>300.80599999999998</c:v>
                </c:pt>
                <c:pt idx="13">
                  <c:v>298.32000000000005</c:v>
                </c:pt>
                <c:pt idx="14">
                  <c:v>295.834</c:v>
                </c:pt>
                <c:pt idx="15">
                  <c:v>293.34800000000001</c:v>
                </c:pt>
                <c:pt idx="16">
                  <c:v>290.86200000000002</c:v>
                </c:pt>
                <c:pt idx="17">
                  <c:v>288.37600000000003</c:v>
                </c:pt>
                <c:pt idx="18">
                  <c:v>285.89000000000004</c:v>
                </c:pt>
                <c:pt idx="19">
                  <c:v>283.404</c:v>
                </c:pt>
                <c:pt idx="20">
                  <c:v>280.91800000000001</c:v>
                </c:pt>
                <c:pt idx="21">
                  <c:v>278.43200000000002</c:v>
                </c:pt>
                <c:pt idx="22">
                  <c:v>275.94600000000003</c:v>
                </c:pt>
                <c:pt idx="23">
                  <c:v>273.46000000000004</c:v>
                </c:pt>
                <c:pt idx="24">
                  <c:v>270.97399999999999</c:v>
                </c:pt>
                <c:pt idx="25">
                  <c:v>268.488</c:v>
                </c:pt>
                <c:pt idx="26">
                  <c:v>266.00200000000001</c:v>
                </c:pt>
                <c:pt idx="27">
                  <c:v>263.51600000000002</c:v>
                </c:pt>
                <c:pt idx="28">
                  <c:v>261.03000000000003</c:v>
                </c:pt>
                <c:pt idx="29">
                  <c:v>258.54399999999998</c:v>
                </c:pt>
                <c:pt idx="30">
                  <c:v>256.05799999999999</c:v>
                </c:pt>
                <c:pt idx="31">
                  <c:v>253.572</c:v>
                </c:pt>
                <c:pt idx="32">
                  <c:v>251.08599999999998</c:v>
                </c:pt>
                <c:pt idx="33">
                  <c:v>248.6</c:v>
                </c:pt>
                <c:pt idx="34">
                  <c:v>246.114</c:v>
                </c:pt>
                <c:pt idx="35">
                  <c:v>243.62799999999999</c:v>
                </c:pt>
                <c:pt idx="36">
                  <c:v>241.14200000000002</c:v>
                </c:pt>
                <c:pt idx="37">
                  <c:v>238.65600000000001</c:v>
                </c:pt>
                <c:pt idx="38">
                  <c:v>236.17000000000002</c:v>
                </c:pt>
                <c:pt idx="39">
                  <c:v>233.684</c:v>
                </c:pt>
                <c:pt idx="40">
                  <c:v>231.19800000000001</c:v>
                </c:pt>
                <c:pt idx="41">
                  <c:v>228.71200000000002</c:v>
                </c:pt>
                <c:pt idx="42">
                  <c:v>226.22600000000003</c:v>
                </c:pt>
                <c:pt idx="43">
                  <c:v>223.74000000000004</c:v>
                </c:pt>
                <c:pt idx="44">
                  <c:v>221.25400000000002</c:v>
                </c:pt>
                <c:pt idx="45">
                  <c:v>218.76800000000003</c:v>
                </c:pt>
                <c:pt idx="46">
                  <c:v>216.28200000000001</c:v>
                </c:pt>
                <c:pt idx="47">
                  <c:v>213.79600000000002</c:v>
                </c:pt>
                <c:pt idx="48">
                  <c:v>211.31000000000003</c:v>
                </c:pt>
                <c:pt idx="49">
                  <c:v>208.82400000000001</c:v>
                </c:pt>
                <c:pt idx="50">
                  <c:v>206.33800000000002</c:v>
                </c:pt>
                <c:pt idx="51">
                  <c:v>203.852</c:v>
                </c:pt>
                <c:pt idx="52">
                  <c:v>201.36600000000001</c:v>
                </c:pt>
                <c:pt idx="53">
                  <c:v>198.88</c:v>
                </c:pt>
                <c:pt idx="54">
                  <c:v>196.39400000000001</c:v>
                </c:pt>
                <c:pt idx="55">
                  <c:v>193.90800000000002</c:v>
                </c:pt>
                <c:pt idx="56">
                  <c:v>191.422</c:v>
                </c:pt>
                <c:pt idx="57">
                  <c:v>188.93600000000001</c:v>
                </c:pt>
                <c:pt idx="58">
                  <c:v>186.45000000000002</c:v>
                </c:pt>
                <c:pt idx="59">
                  <c:v>183.96400000000003</c:v>
                </c:pt>
                <c:pt idx="60">
                  <c:v>181.47800000000001</c:v>
                </c:pt>
                <c:pt idx="61">
                  <c:v>178.99200000000002</c:v>
                </c:pt>
                <c:pt idx="62">
                  <c:v>176.50600000000003</c:v>
                </c:pt>
                <c:pt idx="63">
                  <c:v>174.02</c:v>
                </c:pt>
                <c:pt idx="64">
                  <c:v>171.53400000000002</c:v>
                </c:pt>
                <c:pt idx="65">
                  <c:v>169.048</c:v>
                </c:pt>
                <c:pt idx="66">
                  <c:v>166.56200000000001</c:v>
                </c:pt>
                <c:pt idx="67">
                  <c:v>164.07599999999999</c:v>
                </c:pt>
                <c:pt idx="68">
                  <c:v>161.59</c:v>
                </c:pt>
                <c:pt idx="69">
                  <c:v>159.10400000000001</c:v>
                </c:pt>
                <c:pt idx="70">
                  <c:v>156.61799999999999</c:v>
                </c:pt>
                <c:pt idx="71">
                  <c:v>154.13200000000003</c:v>
                </c:pt>
                <c:pt idx="72">
                  <c:v>151.64600000000002</c:v>
                </c:pt>
                <c:pt idx="73">
                  <c:v>149.16000000000003</c:v>
                </c:pt>
                <c:pt idx="74">
                  <c:v>146.67400000000001</c:v>
                </c:pt>
                <c:pt idx="75">
                  <c:v>144.18800000000002</c:v>
                </c:pt>
                <c:pt idx="76">
                  <c:v>141.702</c:v>
                </c:pt>
                <c:pt idx="77">
                  <c:v>139.21600000000001</c:v>
                </c:pt>
                <c:pt idx="78">
                  <c:v>136.73000000000002</c:v>
                </c:pt>
                <c:pt idx="79">
                  <c:v>134.244</c:v>
                </c:pt>
                <c:pt idx="80">
                  <c:v>131.75800000000001</c:v>
                </c:pt>
                <c:pt idx="81">
                  <c:v>129.27199999999999</c:v>
                </c:pt>
                <c:pt idx="82">
                  <c:v>126.786</c:v>
                </c:pt>
                <c:pt idx="83">
                  <c:v>124.3</c:v>
                </c:pt>
                <c:pt idx="84">
                  <c:v>121.81400000000002</c:v>
                </c:pt>
                <c:pt idx="85">
                  <c:v>119.32800000000002</c:v>
                </c:pt>
                <c:pt idx="86">
                  <c:v>116.84200000000001</c:v>
                </c:pt>
                <c:pt idx="87">
                  <c:v>114.35600000000002</c:v>
                </c:pt>
                <c:pt idx="88">
                  <c:v>111.87000000000002</c:v>
                </c:pt>
                <c:pt idx="89">
                  <c:v>109.38400000000001</c:v>
                </c:pt>
                <c:pt idx="90">
                  <c:v>106.89800000000001</c:v>
                </c:pt>
                <c:pt idx="91">
                  <c:v>104.41200000000001</c:v>
                </c:pt>
                <c:pt idx="92">
                  <c:v>101.926</c:v>
                </c:pt>
                <c:pt idx="93">
                  <c:v>99.44</c:v>
                </c:pt>
                <c:pt idx="94">
                  <c:v>96.954000000000008</c:v>
                </c:pt>
                <c:pt idx="95">
                  <c:v>94.468000000000004</c:v>
                </c:pt>
                <c:pt idx="96">
                  <c:v>91.982000000000028</c:v>
                </c:pt>
                <c:pt idx="97">
                  <c:v>89.496000000000024</c:v>
                </c:pt>
                <c:pt idx="98">
                  <c:v>87.010000000000019</c:v>
                </c:pt>
                <c:pt idx="99">
                  <c:v>84.524000000000015</c:v>
                </c:pt>
                <c:pt idx="100">
                  <c:v>82.038000000000011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'Grineer - Old'!$I$1</c:f>
              <c:strCache>
                <c:ptCount val="1"/>
                <c:pt idx="0">
                  <c:v>Braton</c:v>
                </c:pt>
              </c:strCache>
            </c:strRef>
          </c:tx>
          <c:marker>
            <c:symbol val="none"/>
          </c:marker>
          <c:cat>
            <c:strRef>
              <c:f>'Grineer - Old'!$A$2:$A$102</c:f>
              <c:strCache>
                <c:ptCount val="101"/>
                <c:pt idx="0">
                  <c:v>Enemy Level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strCache>
            </c:strRef>
          </c:cat>
          <c:val>
            <c:numRef>
              <c:f>'Grineer - Old'!$I$2:$I$102</c:f>
              <c:numCache>
                <c:formatCode>General</c:formatCode>
                <c:ptCount val="101"/>
                <c:pt idx="0">
                  <c:v>0</c:v>
                </c:pt>
                <c:pt idx="1">
                  <c:v>460.98349999999999</c:v>
                </c:pt>
                <c:pt idx="2">
                  <c:v>458.66700000000003</c:v>
                </c:pt>
                <c:pt idx="3">
                  <c:v>456.35050000000001</c:v>
                </c:pt>
                <c:pt idx="4">
                  <c:v>454.03399999999999</c:v>
                </c:pt>
                <c:pt idx="5">
                  <c:v>451.71749999999997</c:v>
                </c:pt>
                <c:pt idx="6">
                  <c:v>449.40100000000001</c:v>
                </c:pt>
                <c:pt idx="7">
                  <c:v>447.08449999999999</c:v>
                </c:pt>
                <c:pt idx="8">
                  <c:v>444.76799999999997</c:v>
                </c:pt>
                <c:pt idx="9">
                  <c:v>442.45150000000001</c:v>
                </c:pt>
                <c:pt idx="10">
                  <c:v>440.13499999999999</c:v>
                </c:pt>
                <c:pt idx="11">
                  <c:v>437.81849999999997</c:v>
                </c:pt>
                <c:pt idx="12">
                  <c:v>435.50200000000001</c:v>
                </c:pt>
                <c:pt idx="13">
                  <c:v>433.18550000000005</c:v>
                </c:pt>
                <c:pt idx="14">
                  <c:v>430.86899999999997</c:v>
                </c:pt>
                <c:pt idx="15">
                  <c:v>428.55250000000001</c:v>
                </c:pt>
                <c:pt idx="16">
                  <c:v>426.23600000000005</c:v>
                </c:pt>
                <c:pt idx="17">
                  <c:v>423.91950000000003</c:v>
                </c:pt>
                <c:pt idx="18">
                  <c:v>421.60300000000001</c:v>
                </c:pt>
                <c:pt idx="19">
                  <c:v>419.28650000000005</c:v>
                </c:pt>
                <c:pt idx="20">
                  <c:v>416.97</c:v>
                </c:pt>
                <c:pt idx="21">
                  <c:v>414.65350000000001</c:v>
                </c:pt>
                <c:pt idx="22">
                  <c:v>412.33699999999999</c:v>
                </c:pt>
                <c:pt idx="23">
                  <c:v>410.02050000000003</c:v>
                </c:pt>
                <c:pt idx="24">
                  <c:v>407.70400000000001</c:v>
                </c:pt>
                <c:pt idx="25">
                  <c:v>405.38749999999999</c:v>
                </c:pt>
                <c:pt idx="26">
                  <c:v>403.07100000000003</c:v>
                </c:pt>
                <c:pt idx="27">
                  <c:v>400.75450000000001</c:v>
                </c:pt>
                <c:pt idx="28">
                  <c:v>398.43799999999999</c:v>
                </c:pt>
                <c:pt idx="29">
                  <c:v>396.12150000000003</c:v>
                </c:pt>
                <c:pt idx="30">
                  <c:v>393.80500000000001</c:v>
                </c:pt>
                <c:pt idx="31">
                  <c:v>391.48849999999999</c:v>
                </c:pt>
                <c:pt idx="32">
                  <c:v>389.17199999999997</c:v>
                </c:pt>
                <c:pt idx="33">
                  <c:v>386.85550000000001</c:v>
                </c:pt>
                <c:pt idx="34">
                  <c:v>384.53899999999999</c:v>
                </c:pt>
                <c:pt idx="35">
                  <c:v>382.22249999999997</c:v>
                </c:pt>
                <c:pt idx="36">
                  <c:v>379.90600000000006</c:v>
                </c:pt>
                <c:pt idx="37">
                  <c:v>377.58949999999999</c:v>
                </c:pt>
                <c:pt idx="38">
                  <c:v>375.27300000000002</c:v>
                </c:pt>
                <c:pt idx="39">
                  <c:v>372.95650000000001</c:v>
                </c:pt>
                <c:pt idx="40">
                  <c:v>370.64000000000004</c:v>
                </c:pt>
                <c:pt idx="41">
                  <c:v>368.32349999999997</c:v>
                </c:pt>
                <c:pt idx="42">
                  <c:v>366.00700000000001</c:v>
                </c:pt>
                <c:pt idx="43">
                  <c:v>363.69050000000004</c:v>
                </c:pt>
                <c:pt idx="44">
                  <c:v>361.37400000000002</c:v>
                </c:pt>
                <c:pt idx="45">
                  <c:v>359.0575</c:v>
                </c:pt>
                <c:pt idx="46">
                  <c:v>356.74100000000004</c:v>
                </c:pt>
                <c:pt idx="47">
                  <c:v>354.42450000000002</c:v>
                </c:pt>
                <c:pt idx="48">
                  <c:v>352.108</c:v>
                </c:pt>
                <c:pt idx="49">
                  <c:v>349.79149999999998</c:v>
                </c:pt>
                <c:pt idx="50">
                  <c:v>347.47500000000002</c:v>
                </c:pt>
                <c:pt idx="51">
                  <c:v>345.1585</c:v>
                </c:pt>
                <c:pt idx="52">
                  <c:v>342.84199999999998</c:v>
                </c:pt>
                <c:pt idx="53">
                  <c:v>340.52550000000002</c:v>
                </c:pt>
                <c:pt idx="54">
                  <c:v>338.209</c:v>
                </c:pt>
                <c:pt idx="55">
                  <c:v>335.89249999999998</c:v>
                </c:pt>
                <c:pt idx="56">
                  <c:v>333.57600000000002</c:v>
                </c:pt>
                <c:pt idx="57">
                  <c:v>331.2595</c:v>
                </c:pt>
                <c:pt idx="58">
                  <c:v>328.94299999999998</c:v>
                </c:pt>
                <c:pt idx="59">
                  <c:v>326.62650000000002</c:v>
                </c:pt>
                <c:pt idx="60">
                  <c:v>324.31</c:v>
                </c:pt>
                <c:pt idx="61">
                  <c:v>321.99350000000004</c:v>
                </c:pt>
                <c:pt idx="62">
                  <c:v>319.67699999999996</c:v>
                </c:pt>
                <c:pt idx="63">
                  <c:v>317.36050000000006</c:v>
                </c:pt>
                <c:pt idx="64">
                  <c:v>315.04399999999998</c:v>
                </c:pt>
                <c:pt idx="65">
                  <c:v>312.72750000000002</c:v>
                </c:pt>
                <c:pt idx="66">
                  <c:v>310.411</c:v>
                </c:pt>
                <c:pt idx="67">
                  <c:v>308.09450000000004</c:v>
                </c:pt>
                <c:pt idx="68">
                  <c:v>305.77799999999996</c:v>
                </c:pt>
                <c:pt idx="69">
                  <c:v>303.4615</c:v>
                </c:pt>
                <c:pt idx="70">
                  <c:v>301.14499999999998</c:v>
                </c:pt>
                <c:pt idx="71">
                  <c:v>298.82850000000002</c:v>
                </c:pt>
                <c:pt idx="72">
                  <c:v>296.512</c:v>
                </c:pt>
                <c:pt idx="73">
                  <c:v>294.19550000000004</c:v>
                </c:pt>
                <c:pt idx="74">
                  <c:v>291.87900000000002</c:v>
                </c:pt>
                <c:pt idx="75">
                  <c:v>289.5625</c:v>
                </c:pt>
                <c:pt idx="76">
                  <c:v>287.24599999999998</c:v>
                </c:pt>
                <c:pt idx="77">
                  <c:v>284.92950000000002</c:v>
                </c:pt>
                <c:pt idx="78">
                  <c:v>282.613</c:v>
                </c:pt>
                <c:pt idx="79">
                  <c:v>280.29649999999998</c:v>
                </c:pt>
                <c:pt idx="80">
                  <c:v>277.98</c:v>
                </c:pt>
                <c:pt idx="81">
                  <c:v>275.6635</c:v>
                </c:pt>
                <c:pt idx="82">
                  <c:v>273.34699999999998</c:v>
                </c:pt>
                <c:pt idx="83">
                  <c:v>271.03050000000002</c:v>
                </c:pt>
                <c:pt idx="84">
                  <c:v>268.71400000000006</c:v>
                </c:pt>
                <c:pt idx="85">
                  <c:v>266.39749999999998</c:v>
                </c:pt>
                <c:pt idx="86">
                  <c:v>264.08100000000002</c:v>
                </c:pt>
                <c:pt idx="87">
                  <c:v>261.7645</c:v>
                </c:pt>
                <c:pt idx="88">
                  <c:v>259.44800000000004</c:v>
                </c:pt>
                <c:pt idx="89">
                  <c:v>257.13149999999996</c:v>
                </c:pt>
                <c:pt idx="90">
                  <c:v>254.81500000000003</c:v>
                </c:pt>
                <c:pt idx="91">
                  <c:v>252.49849999999998</c:v>
                </c:pt>
                <c:pt idx="92">
                  <c:v>250.18200000000002</c:v>
                </c:pt>
                <c:pt idx="93">
                  <c:v>247.86549999999997</c:v>
                </c:pt>
                <c:pt idx="94">
                  <c:v>245.54900000000001</c:v>
                </c:pt>
                <c:pt idx="95">
                  <c:v>243.23249999999996</c:v>
                </c:pt>
                <c:pt idx="96">
                  <c:v>240.91600000000003</c:v>
                </c:pt>
                <c:pt idx="97">
                  <c:v>238.59950000000001</c:v>
                </c:pt>
                <c:pt idx="98">
                  <c:v>236.28300000000002</c:v>
                </c:pt>
                <c:pt idx="99">
                  <c:v>233.9665</c:v>
                </c:pt>
                <c:pt idx="100">
                  <c:v>231.65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'Grineer - Old'!$M$1</c:f>
              <c:strCache>
                <c:ptCount val="1"/>
                <c:pt idx="0">
                  <c:v>Boltor</c:v>
                </c:pt>
              </c:strCache>
            </c:strRef>
          </c:tx>
          <c:marker>
            <c:symbol val="none"/>
          </c:marker>
          <c:cat>
            <c:strRef>
              <c:f>'Grineer - Old'!$A$2:$A$102</c:f>
              <c:strCache>
                <c:ptCount val="101"/>
                <c:pt idx="0">
                  <c:v>Enemy Level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strCache>
            </c:strRef>
          </c:cat>
          <c:val>
            <c:numRef>
              <c:f>'Grineer - Old'!$M$2:$M$102</c:f>
              <c:numCache>
                <c:formatCode>General</c:formatCode>
                <c:ptCount val="101"/>
                <c:pt idx="0">
                  <c:v>0</c:v>
                </c:pt>
                <c:pt idx="1">
                  <c:v>160.38</c:v>
                </c:pt>
                <c:pt idx="2">
                  <c:v>160.38</c:v>
                </c:pt>
                <c:pt idx="3">
                  <c:v>160.38</c:v>
                </c:pt>
                <c:pt idx="4">
                  <c:v>160.38</c:v>
                </c:pt>
                <c:pt idx="5">
                  <c:v>160.38</c:v>
                </c:pt>
                <c:pt idx="6">
                  <c:v>160.38</c:v>
                </c:pt>
                <c:pt idx="7">
                  <c:v>160.38</c:v>
                </c:pt>
                <c:pt idx="8">
                  <c:v>160.38</c:v>
                </c:pt>
                <c:pt idx="9">
                  <c:v>160.38</c:v>
                </c:pt>
                <c:pt idx="10">
                  <c:v>160.38</c:v>
                </c:pt>
                <c:pt idx="11">
                  <c:v>160.38</c:v>
                </c:pt>
                <c:pt idx="12">
                  <c:v>160.38</c:v>
                </c:pt>
                <c:pt idx="13">
                  <c:v>160.38</c:v>
                </c:pt>
                <c:pt idx="14">
                  <c:v>160.38</c:v>
                </c:pt>
                <c:pt idx="15">
                  <c:v>160.38</c:v>
                </c:pt>
                <c:pt idx="16">
                  <c:v>160.38</c:v>
                </c:pt>
                <c:pt idx="17">
                  <c:v>160.38</c:v>
                </c:pt>
                <c:pt idx="18">
                  <c:v>160.38</c:v>
                </c:pt>
                <c:pt idx="19">
                  <c:v>160.38</c:v>
                </c:pt>
                <c:pt idx="20">
                  <c:v>160.38</c:v>
                </c:pt>
                <c:pt idx="21">
                  <c:v>160.38</c:v>
                </c:pt>
                <c:pt idx="22">
                  <c:v>160.38</c:v>
                </c:pt>
                <c:pt idx="23">
                  <c:v>160.38</c:v>
                </c:pt>
                <c:pt idx="24">
                  <c:v>160.38</c:v>
                </c:pt>
                <c:pt idx="25">
                  <c:v>160.38</c:v>
                </c:pt>
                <c:pt idx="26">
                  <c:v>160.38</c:v>
                </c:pt>
                <c:pt idx="27">
                  <c:v>160.38</c:v>
                </c:pt>
                <c:pt idx="28">
                  <c:v>160.38</c:v>
                </c:pt>
                <c:pt idx="29">
                  <c:v>160.38</c:v>
                </c:pt>
                <c:pt idx="30">
                  <c:v>160.38</c:v>
                </c:pt>
                <c:pt idx="31">
                  <c:v>160.38</c:v>
                </c:pt>
                <c:pt idx="32">
                  <c:v>160.38</c:v>
                </c:pt>
                <c:pt idx="33">
                  <c:v>160.38</c:v>
                </c:pt>
                <c:pt idx="34">
                  <c:v>160.38</c:v>
                </c:pt>
                <c:pt idx="35">
                  <c:v>160.38</c:v>
                </c:pt>
                <c:pt idx="36">
                  <c:v>160.38</c:v>
                </c:pt>
                <c:pt idx="37">
                  <c:v>160.38</c:v>
                </c:pt>
                <c:pt idx="38">
                  <c:v>160.38</c:v>
                </c:pt>
                <c:pt idx="39">
                  <c:v>160.38</c:v>
                </c:pt>
                <c:pt idx="40">
                  <c:v>160.38</c:v>
                </c:pt>
                <c:pt idx="41">
                  <c:v>160.38</c:v>
                </c:pt>
                <c:pt idx="42">
                  <c:v>160.38</c:v>
                </c:pt>
                <c:pt idx="43">
                  <c:v>160.38</c:v>
                </c:pt>
                <c:pt idx="44">
                  <c:v>160.38</c:v>
                </c:pt>
                <c:pt idx="45">
                  <c:v>160.38</c:v>
                </c:pt>
                <c:pt idx="46">
                  <c:v>160.38</c:v>
                </c:pt>
                <c:pt idx="47">
                  <c:v>160.38</c:v>
                </c:pt>
                <c:pt idx="48">
                  <c:v>160.38</c:v>
                </c:pt>
                <c:pt idx="49">
                  <c:v>160.38</c:v>
                </c:pt>
                <c:pt idx="50">
                  <c:v>160.38</c:v>
                </c:pt>
                <c:pt idx="51">
                  <c:v>160.38</c:v>
                </c:pt>
                <c:pt idx="52">
                  <c:v>160.38</c:v>
                </c:pt>
                <c:pt idx="53">
                  <c:v>160.38</c:v>
                </c:pt>
                <c:pt idx="54">
                  <c:v>160.38</c:v>
                </c:pt>
                <c:pt idx="55">
                  <c:v>160.38</c:v>
                </c:pt>
                <c:pt idx="56">
                  <c:v>160.38</c:v>
                </c:pt>
                <c:pt idx="57">
                  <c:v>160.38</c:v>
                </c:pt>
                <c:pt idx="58">
                  <c:v>160.38</c:v>
                </c:pt>
                <c:pt idx="59">
                  <c:v>160.38</c:v>
                </c:pt>
                <c:pt idx="60">
                  <c:v>160.38</c:v>
                </c:pt>
                <c:pt idx="61">
                  <c:v>160.38</c:v>
                </c:pt>
                <c:pt idx="62">
                  <c:v>160.38</c:v>
                </c:pt>
                <c:pt idx="63">
                  <c:v>160.38</c:v>
                </c:pt>
                <c:pt idx="64">
                  <c:v>160.38</c:v>
                </c:pt>
                <c:pt idx="65">
                  <c:v>160.38</c:v>
                </c:pt>
                <c:pt idx="66">
                  <c:v>160.38</c:v>
                </c:pt>
                <c:pt idx="67">
                  <c:v>160.38</c:v>
                </c:pt>
                <c:pt idx="68">
                  <c:v>160.38</c:v>
                </c:pt>
                <c:pt idx="69">
                  <c:v>160.38</c:v>
                </c:pt>
                <c:pt idx="70">
                  <c:v>160.38</c:v>
                </c:pt>
                <c:pt idx="71">
                  <c:v>160.38</c:v>
                </c:pt>
                <c:pt idx="72">
                  <c:v>160.38</c:v>
                </c:pt>
                <c:pt idx="73">
                  <c:v>160.38</c:v>
                </c:pt>
                <c:pt idx="74">
                  <c:v>160.38</c:v>
                </c:pt>
                <c:pt idx="75">
                  <c:v>160.38</c:v>
                </c:pt>
                <c:pt idx="76">
                  <c:v>160.38</c:v>
                </c:pt>
                <c:pt idx="77">
                  <c:v>160.38</c:v>
                </c:pt>
                <c:pt idx="78">
                  <c:v>160.38</c:v>
                </c:pt>
                <c:pt idx="79">
                  <c:v>160.38</c:v>
                </c:pt>
                <c:pt idx="80">
                  <c:v>160.38</c:v>
                </c:pt>
                <c:pt idx="81">
                  <c:v>160.38</c:v>
                </c:pt>
                <c:pt idx="82">
                  <c:v>160.38</c:v>
                </c:pt>
                <c:pt idx="83">
                  <c:v>160.38</c:v>
                </c:pt>
                <c:pt idx="84">
                  <c:v>160.38</c:v>
                </c:pt>
                <c:pt idx="85">
                  <c:v>160.38</c:v>
                </c:pt>
                <c:pt idx="86">
                  <c:v>160.38</c:v>
                </c:pt>
                <c:pt idx="87">
                  <c:v>160.38</c:v>
                </c:pt>
                <c:pt idx="88">
                  <c:v>160.38</c:v>
                </c:pt>
                <c:pt idx="89">
                  <c:v>160.38</c:v>
                </c:pt>
                <c:pt idx="90">
                  <c:v>160.38</c:v>
                </c:pt>
                <c:pt idx="91">
                  <c:v>160.38</c:v>
                </c:pt>
                <c:pt idx="92">
                  <c:v>160.38</c:v>
                </c:pt>
                <c:pt idx="93">
                  <c:v>160.38</c:v>
                </c:pt>
                <c:pt idx="94">
                  <c:v>160.38</c:v>
                </c:pt>
                <c:pt idx="95">
                  <c:v>160.38</c:v>
                </c:pt>
                <c:pt idx="96">
                  <c:v>160.38</c:v>
                </c:pt>
                <c:pt idx="97">
                  <c:v>160.38</c:v>
                </c:pt>
                <c:pt idx="98">
                  <c:v>160.38</c:v>
                </c:pt>
                <c:pt idx="99">
                  <c:v>160.38</c:v>
                </c:pt>
                <c:pt idx="100">
                  <c:v>160.38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'Grineer - Old'!$Q$1</c:f>
              <c:strCache>
                <c:ptCount val="1"/>
                <c:pt idx="0">
                  <c:v>Flux Rifle</c:v>
                </c:pt>
              </c:strCache>
            </c:strRef>
          </c:tx>
          <c:spPr>
            <a:ln>
              <a:prstDash val="dash"/>
            </a:ln>
          </c:spPr>
          <c:marker>
            <c:symbol val="none"/>
          </c:marker>
          <c:cat>
            <c:strRef>
              <c:f>'Grineer - Old'!$A$2:$A$102</c:f>
              <c:strCache>
                <c:ptCount val="101"/>
                <c:pt idx="0">
                  <c:v>Enemy Level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strCache>
            </c:strRef>
          </c:cat>
          <c:val>
            <c:numRef>
              <c:f>'Grineer - Old'!$Q$2:$Q$102</c:f>
              <c:numCache>
                <c:formatCode>General</c:formatCode>
                <c:ptCount val="101"/>
                <c:pt idx="0">
                  <c:v>0</c:v>
                </c:pt>
                <c:pt idx="1">
                  <c:v>80</c:v>
                </c:pt>
                <c:pt idx="2">
                  <c:v>80</c:v>
                </c:pt>
                <c:pt idx="3">
                  <c:v>80</c:v>
                </c:pt>
                <c:pt idx="4">
                  <c:v>80</c:v>
                </c:pt>
                <c:pt idx="5">
                  <c:v>80</c:v>
                </c:pt>
                <c:pt idx="6">
                  <c:v>80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80</c:v>
                </c:pt>
                <c:pt idx="30">
                  <c:v>80</c:v>
                </c:pt>
                <c:pt idx="31">
                  <c:v>80</c:v>
                </c:pt>
                <c:pt idx="32">
                  <c:v>80</c:v>
                </c:pt>
                <c:pt idx="33">
                  <c:v>80</c:v>
                </c:pt>
                <c:pt idx="34">
                  <c:v>80</c:v>
                </c:pt>
                <c:pt idx="35">
                  <c:v>80</c:v>
                </c:pt>
                <c:pt idx="36">
                  <c:v>80</c:v>
                </c:pt>
                <c:pt idx="37">
                  <c:v>80</c:v>
                </c:pt>
                <c:pt idx="38">
                  <c:v>80</c:v>
                </c:pt>
                <c:pt idx="39">
                  <c:v>80</c:v>
                </c:pt>
                <c:pt idx="40">
                  <c:v>80</c:v>
                </c:pt>
                <c:pt idx="41">
                  <c:v>80</c:v>
                </c:pt>
                <c:pt idx="42">
                  <c:v>80</c:v>
                </c:pt>
                <c:pt idx="43">
                  <c:v>80</c:v>
                </c:pt>
                <c:pt idx="44">
                  <c:v>80</c:v>
                </c:pt>
                <c:pt idx="45">
                  <c:v>80</c:v>
                </c:pt>
                <c:pt idx="46">
                  <c:v>80</c:v>
                </c:pt>
                <c:pt idx="47">
                  <c:v>80</c:v>
                </c:pt>
                <c:pt idx="48">
                  <c:v>80</c:v>
                </c:pt>
                <c:pt idx="49">
                  <c:v>80</c:v>
                </c:pt>
                <c:pt idx="50">
                  <c:v>80</c:v>
                </c:pt>
                <c:pt idx="51">
                  <c:v>80</c:v>
                </c:pt>
                <c:pt idx="52">
                  <c:v>80</c:v>
                </c:pt>
                <c:pt idx="53">
                  <c:v>80</c:v>
                </c:pt>
                <c:pt idx="54">
                  <c:v>80</c:v>
                </c:pt>
                <c:pt idx="55">
                  <c:v>80</c:v>
                </c:pt>
                <c:pt idx="56">
                  <c:v>80</c:v>
                </c:pt>
                <c:pt idx="57">
                  <c:v>80</c:v>
                </c:pt>
                <c:pt idx="58">
                  <c:v>80</c:v>
                </c:pt>
                <c:pt idx="59">
                  <c:v>80</c:v>
                </c:pt>
                <c:pt idx="60">
                  <c:v>80</c:v>
                </c:pt>
                <c:pt idx="61">
                  <c:v>80</c:v>
                </c:pt>
                <c:pt idx="62">
                  <c:v>80</c:v>
                </c:pt>
                <c:pt idx="63">
                  <c:v>80</c:v>
                </c:pt>
                <c:pt idx="64">
                  <c:v>80</c:v>
                </c:pt>
                <c:pt idx="65">
                  <c:v>80</c:v>
                </c:pt>
                <c:pt idx="66">
                  <c:v>80</c:v>
                </c:pt>
                <c:pt idx="67">
                  <c:v>80</c:v>
                </c:pt>
                <c:pt idx="68">
                  <c:v>80</c:v>
                </c:pt>
                <c:pt idx="69">
                  <c:v>80</c:v>
                </c:pt>
                <c:pt idx="70">
                  <c:v>80</c:v>
                </c:pt>
                <c:pt idx="71">
                  <c:v>80</c:v>
                </c:pt>
                <c:pt idx="72">
                  <c:v>80</c:v>
                </c:pt>
                <c:pt idx="73">
                  <c:v>80</c:v>
                </c:pt>
                <c:pt idx="74">
                  <c:v>80</c:v>
                </c:pt>
                <c:pt idx="75">
                  <c:v>80</c:v>
                </c:pt>
                <c:pt idx="76">
                  <c:v>80</c:v>
                </c:pt>
                <c:pt idx="77">
                  <c:v>80</c:v>
                </c:pt>
                <c:pt idx="78">
                  <c:v>80</c:v>
                </c:pt>
                <c:pt idx="79">
                  <c:v>80</c:v>
                </c:pt>
                <c:pt idx="80">
                  <c:v>80</c:v>
                </c:pt>
                <c:pt idx="81">
                  <c:v>80</c:v>
                </c:pt>
                <c:pt idx="82">
                  <c:v>80</c:v>
                </c:pt>
                <c:pt idx="83">
                  <c:v>80</c:v>
                </c:pt>
                <c:pt idx="84">
                  <c:v>80</c:v>
                </c:pt>
                <c:pt idx="85">
                  <c:v>80</c:v>
                </c:pt>
                <c:pt idx="86">
                  <c:v>80</c:v>
                </c:pt>
                <c:pt idx="87">
                  <c:v>80</c:v>
                </c:pt>
                <c:pt idx="88">
                  <c:v>80</c:v>
                </c:pt>
                <c:pt idx="89">
                  <c:v>80</c:v>
                </c:pt>
                <c:pt idx="90">
                  <c:v>80</c:v>
                </c:pt>
                <c:pt idx="91">
                  <c:v>80</c:v>
                </c:pt>
                <c:pt idx="92">
                  <c:v>80</c:v>
                </c:pt>
                <c:pt idx="93">
                  <c:v>80</c:v>
                </c:pt>
                <c:pt idx="94">
                  <c:v>80</c:v>
                </c:pt>
                <c:pt idx="95">
                  <c:v>80</c:v>
                </c:pt>
                <c:pt idx="96">
                  <c:v>80</c:v>
                </c:pt>
                <c:pt idx="97">
                  <c:v>80</c:v>
                </c:pt>
                <c:pt idx="98">
                  <c:v>80</c:v>
                </c:pt>
                <c:pt idx="99">
                  <c:v>80</c:v>
                </c:pt>
                <c:pt idx="100">
                  <c:v>80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'Grineer - Old'!$U$1</c:f>
              <c:strCache>
                <c:ptCount val="1"/>
                <c:pt idx="0">
                  <c:v>Kunai</c:v>
                </c:pt>
              </c:strCache>
            </c:strRef>
          </c:tx>
          <c:spPr>
            <a:ln>
              <a:prstDash val="dash"/>
            </a:ln>
          </c:spPr>
          <c:marker>
            <c:symbol val="none"/>
          </c:marker>
          <c:cat>
            <c:strRef>
              <c:f>'Grineer - Old'!$A$2:$A$102</c:f>
              <c:strCache>
                <c:ptCount val="101"/>
                <c:pt idx="0">
                  <c:v>Enemy Level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strCache>
            </c:strRef>
          </c:cat>
          <c:val>
            <c:numRef>
              <c:f>'Grineer - Old'!$U$2:$U$102</c:f>
              <c:numCache>
                <c:formatCode>General</c:formatCode>
                <c:ptCount val="101"/>
                <c:pt idx="0">
                  <c:v>0</c:v>
                </c:pt>
                <c:pt idx="1">
                  <c:v>148.5</c:v>
                </c:pt>
                <c:pt idx="2">
                  <c:v>148.5</c:v>
                </c:pt>
                <c:pt idx="3">
                  <c:v>148.5</c:v>
                </c:pt>
                <c:pt idx="4">
                  <c:v>148.5</c:v>
                </c:pt>
                <c:pt idx="5">
                  <c:v>148.5</c:v>
                </c:pt>
                <c:pt idx="6">
                  <c:v>148.5</c:v>
                </c:pt>
                <c:pt idx="7">
                  <c:v>148.5</c:v>
                </c:pt>
                <c:pt idx="8">
                  <c:v>148.5</c:v>
                </c:pt>
                <c:pt idx="9">
                  <c:v>148.5</c:v>
                </c:pt>
                <c:pt idx="10">
                  <c:v>148.5</c:v>
                </c:pt>
                <c:pt idx="11">
                  <c:v>148.5</c:v>
                </c:pt>
                <c:pt idx="12">
                  <c:v>148.5</c:v>
                </c:pt>
                <c:pt idx="13">
                  <c:v>148.5</c:v>
                </c:pt>
                <c:pt idx="14">
                  <c:v>148.5</c:v>
                </c:pt>
                <c:pt idx="15">
                  <c:v>148.5</c:v>
                </c:pt>
                <c:pt idx="16">
                  <c:v>148.5</c:v>
                </c:pt>
                <c:pt idx="17">
                  <c:v>148.5</c:v>
                </c:pt>
                <c:pt idx="18">
                  <c:v>148.5</c:v>
                </c:pt>
                <c:pt idx="19">
                  <c:v>148.5</c:v>
                </c:pt>
                <c:pt idx="20">
                  <c:v>148.5</c:v>
                </c:pt>
                <c:pt idx="21">
                  <c:v>148.5</c:v>
                </c:pt>
                <c:pt idx="22">
                  <c:v>148.5</c:v>
                </c:pt>
                <c:pt idx="23">
                  <c:v>148.5</c:v>
                </c:pt>
                <c:pt idx="24">
                  <c:v>148.5</c:v>
                </c:pt>
                <c:pt idx="25">
                  <c:v>148.5</c:v>
                </c:pt>
                <c:pt idx="26">
                  <c:v>148.5</c:v>
                </c:pt>
                <c:pt idx="27">
                  <c:v>148.5</c:v>
                </c:pt>
                <c:pt idx="28">
                  <c:v>148.5</c:v>
                </c:pt>
                <c:pt idx="29">
                  <c:v>148.5</c:v>
                </c:pt>
                <c:pt idx="30">
                  <c:v>148.5</c:v>
                </c:pt>
                <c:pt idx="31">
                  <c:v>148.5</c:v>
                </c:pt>
                <c:pt idx="32">
                  <c:v>148.5</c:v>
                </c:pt>
                <c:pt idx="33">
                  <c:v>148.5</c:v>
                </c:pt>
                <c:pt idx="34">
                  <c:v>148.5</c:v>
                </c:pt>
                <c:pt idx="35">
                  <c:v>148.5</c:v>
                </c:pt>
                <c:pt idx="36">
                  <c:v>148.5</c:v>
                </c:pt>
                <c:pt idx="37">
                  <c:v>148.5</c:v>
                </c:pt>
                <c:pt idx="38">
                  <c:v>148.5</c:v>
                </c:pt>
                <c:pt idx="39">
                  <c:v>148.5</c:v>
                </c:pt>
                <c:pt idx="40">
                  <c:v>148.5</c:v>
                </c:pt>
                <c:pt idx="41">
                  <c:v>148.5</c:v>
                </c:pt>
                <c:pt idx="42">
                  <c:v>148.5</c:v>
                </c:pt>
                <c:pt idx="43">
                  <c:v>148.5</c:v>
                </c:pt>
                <c:pt idx="44">
                  <c:v>148.5</c:v>
                </c:pt>
                <c:pt idx="45">
                  <c:v>148.5</c:v>
                </c:pt>
                <c:pt idx="46">
                  <c:v>148.5</c:v>
                </c:pt>
                <c:pt idx="47">
                  <c:v>148.5</c:v>
                </c:pt>
                <c:pt idx="48">
                  <c:v>148.5</c:v>
                </c:pt>
                <c:pt idx="49">
                  <c:v>148.5</c:v>
                </c:pt>
                <c:pt idx="50">
                  <c:v>148.5</c:v>
                </c:pt>
                <c:pt idx="51">
                  <c:v>148.5</c:v>
                </c:pt>
                <c:pt idx="52">
                  <c:v>148.5</c:v>
                </c:pt>
                <c:pt idx="53">
                  <c:v>148.5</c:v>
                </c:pt>
                <c:pt idx="54">
                  <c:v>148.5</c:v>
                </c:pt>
                <c:pt idx="55">
                  <c:v>148.5</c:v>
                </c:pt>
                <c:pt idx="56">
                  <c:v>148.5</c:v>
                </c:pt>
                <c:pt idx="57">
                  <c:v>148.5</c:v>
                </c:pt>
                <c:pt idx="58">
                  <c:v>148.5</c:v>
                </c:pt>
                <c:pt idx="59">
                  <c:v>148.5</c:v>
                </c:pt>
                <c:pt idx="60">
                  <c:v>148.5</c:v>
                </c:pt>
                <c:pt idx="61">
                  <c:v>148.5</c:v>
                </c:pt>
                <c:pt idx="62">
                  <c:v>148.5</c:v>
                </c:pt>
                <c:pt idx="63">
                  <c:v>148.5</c:v>
                </c:pt>
                <c:pt idx="64">
                  <c:v>148.5</c:v>
                </c:pt>
                <c:pt idx="65">
                  <c:v>148.5</c:v>
                </c:pt>
                <c:pt idx="66">
                  <c:v>148.5</c:v>
                </c:pt>
                <c:pt idx="67">
                  <c:v>148.5</c:v>
                </c:pt>
                <c:pt idx="68">
                  <c:v>148.5</c:v>
                </c:pt>
                <c:pt idx="69">
                  <c:v>148.5</c:v>
                </c:pt>
                <c:pt idx="70">
                  <c:v>148.5</c:v>
                </c:pt>
                <c:pt idx="71">
                  <c:v>148.5</c:v>
                </c:pt>
                <c:pt idx="72">
                  <c:v>148.5</c:v>
                </c:pt>
                <c:pt idx="73">
                  <c:v>148.5</c:v>
                </c:pt>
                <c:pt idx="74">
                  <c:v>148.5</c:v>
                </c:pt>
                <c:pt idx="75">
                  <c:v>148.5</c:v>
                </c:pt>
                <c:pt idx="76">
                  <c:v>148.5</c:v>
                </c:pt>
                <c:pt idx="77">
                  <c:v>148.5</c:v>
                </c:pt>
                <c:pt idx="78">
                  <c:v>148.5</c:v>
                </c:pt>
                <c:pt idx="79">
                  <c:v>148.5</c:v>
                </c:pt>
                <c:pt idx="80">
                  <c:v>148.5</c:v>
                </c:pt>
                <c:pt idx="81">
                  <c:v>148.5</c:v>
                </c:pt>
                <c:pt idx="82">
                  <c:v>148.5</c:v>
                </c:pt>
                <c:pt idx="83">
                  <c:v>148.5</c:v>
                </c:pt>
                <c:pt idx="84">
                  <c:v>148.5</c:v>
                </c:pt>
                <c:pt idx="85">
                  <c:v>148.5</c:v>
                </c:pt>
                <c:pt idx="86">
                  <c:v>148.5</c:v>
                </c:pt>
                <c:pt idx="87">
                  <c:v>148.5</c:v>
                </c:pt>
                <c:pt idx="88">
                  <c:v>148.5</c:v>
                </c:pt>
                <c:pt idx="89">
                  <c:v>148.5</c:v>
                </c:pt>
                <c:pt idx="90">
                  <c:v>148.5</c:v>
                </c:pt>
                <c:pt idx="91">
                  <c:v>148.5</c:v>
                </c:pt>
                <c:pt idx="92">
                  <c:v>148.5</c:v>
                </c:pt>
                <c:pt idx="93">
                  <c:v>148.5</c:v>
                </c:pt>
                <c:pt idx="94">
                  <c:v>148.5</c:v>
                </c:pt>
                <c:pt idx="95">
                  <c:v>148.5</c:v>
                </c:pt>
                <c:pt idx="96">
                  <c:v>148.5</c:v>
                </c:pt>
                <c:pt idx="97">
                  <c:v>148.5</c:v>
                </c:pt>
                <c:pt idx="98">
                  <c:v>148.5</c:v>
                </c:pt>
                <c:pt idx="99">
                  <c:v>148.5</c:v>
                </c:pt>
                <c:pt idx="100">
                  <c:v>148.5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'Grineer - Old'!$Y$1</c:f>
              <c:strCache>
                <c:ptCount val="1"/>
                <c:pt idx="0">
                  <c:v>Despair</c:v>
                </c:pt>
              </c:strCache>
            </c:strRef>
          </c:tx>
          <c:spPr>
            <a:ln>
              <a:prstDash val="dash"/>
            </a:ln>
          </c:spPr>
          <c:marker>
            <c:symbol val="none"/>
          </c:marker>
          <c:cat>
            <c:strRef>
              <c:f>'Grineer - Old'!$A$2:$A$102</c:f>
              <c:strCache>
                <c:ptCount val="101"/>
                <c:pt idx="0">
                  <c:v>Enemy Level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strCache>
            </c:strRef>
          </c:cat>
          <c:val>
            <c:numRef>
              <c:f>'Grineer - Old'!$Y$2:$Y$102</c:f>
              <c:numCache>
                <c:formatCode>General</c:formatCode>
                <c:ptCount val="101"/>
                <c:pt idx="0">
                  <c:v>0</c:v>
                </c:pt>
                <c:pt idx="1">
                  <c:v>181.5</c:v>
                </c:pt>
                <c:pt idx="2">
                  <c:v>181.5</c:v>
                </c:pt>
                <c:pt idx="3">
                  <c:v>181.5</c:v>
                </c:pt>
                <c:pt idx="4">
                  <c:v>181.5</c:v>
                </c:pt>
                <c:pt idx="5">
                  <c:v>181.5</c:v>
                </c:pt>
                <c:pt idx="6">
                  <c:v>181.5</c:v>
                </c:pt>
                <c:pt idx="7">
                  <c:v>181.5</c:v>
                </c:pt>
                <c:pt idx="8">
                  <c:v>181.5</c:v>
                </c:pt>
                <c:pt idx="9">
                  <c:v>181.5</c:v>
                </c:pt>
                <c:pt idx="10">
                  <c:v>181.5</c:v>
                </c:pt>
                <c:pt idx="11">
                  <c:v>181.5</c:v>
                </c:pt>
                <c:pt idx="12">
                  <c:v>181.5</c:v>
                </c:pt>
                <c:pt idx="13">
                  <c:v>181.5</c:v>
                </c:pt>
                <c:pt idx="14">
                  <c:v>181.5</c:v>
                </c:pt>
                <c:pt idx="15">
                  <c:v>181.5</c:v>
                </c:pt>
                <c:pt idx="16">
                  <c:v>181.5</c:v>
                </c:pt>
                <c:pt idx="17">
                  <c:v>181.5</c:v>
                </c:pt>
                <c:pt idx="18">
                  <c:v>181.5</c:v>
                </c:pt>
                <c:pt idx="19">
                  <c:v>181.5</c:v>
                </c:pt>
                <c:pt idx="20">
                  <c:v>181.5</c:v>
                </c:pt>
                <c:pt idx="21">
                  <c:v>181.5</c:v>
                </c:pt>
                <c:pt idx="22">
                  <c:v>181.5</c:v>
                </c:pt>
                <c:pt idx="23">
                  <c:v>181.5</c:v>
                </c:pt>
                <c:pt idx="24">
                  <c:v>181.5</c:v>
                </c:pt>
                <c:pt idx="25">
                  <c:v>181.5</c:v>
                </c:pt>
                <c:pt idx="26">
                  <c:v>181.5</c:v>
                </c:pt>
                <c:pt idx="27">
                  <c:v>181.5</c:v>
                </c:pt>
                <c:pt idx="28">
                  <c:v>181.5</c:v>
                </c:pt>
                <c:pt idx="29">
                  <c:v>181.5</c:v>
                </c:pt>
                <c:pt idx="30">
                  <c:v>181.5</c:v>
                </c:pt>
                <c:pt idx="31">
                  <c:v>181.5</c:v>
                </c:pt>
                <c:pt idx="32">
                  <c:v>181.5</c:v>
                </c:pt>
                <c:pt idx="33">
                  <c:v>181.5</c:v>
                </c:pt>
                <c:pt idx="34">
                  <c:v>181.5</c:v>
                </c:pt>
                <c:pt idx="35">
                  <c:v>181.5</c:v>
                </c:pt>
                <c:pt idx="36">
                  <c:v>181.5</c:v>
                </c:pt>
                <c:pt idx="37">
                  <c:v>181.5</c:v>
                </c:pt>
                <c:pt idx="38">
                  <c:v>181.5</c:v>
                </c:pt>
                <c:pt idx="39">
                  <c:v>181.5</c:v>
                </c:pt>
                <c:pt idx="40">
                  <c:v>181.5</c:v>
                </c:pt>
                <c:pt idx="41">
                  <c:v>181.5</c:v>
                </c:pt>
                <c:pt idx="42">
                  <c:v>181.5</c:v>
                </c:pt>
                <c:pt idx="43">
                  <c:v>181.5</c:v>
                </c:pt>
                <c:pt idx="44">
                  <c:v>181.5</c:v>
                </c:pt>
                <c:pt idx="45">
                  <c:v>181.5</c:v>
                </c:pt>
                <c:pt idx="46">
                  <c:v>181.5</c:v>
                </c:pt>
                <c:pt idx="47">
                  <c:v>181.5</c:v>
                </c:pt>
                <c:pt idx="48">
                  <c:v>181.5</c:v>
                </c:pt>
                <c:pt idx="49">
                  <c:v>181.5</c:v>
                </c:pt>
                <c:pt idx="50">
                  <c:v>181.5</c:v>
                </c:pt>
                <c:pt idx="51">
                  <c:v>181.5</c:v>
                </c:pt>
                <c:pt idx="52">
                  <c:v>181.5</c:v>
                </c:pt>
                <c:pt idx="53">
                  <c:v>181.5</c:v>
                </c:pt>
                <c:pt idx="54">
                  <c:v>181.5</c:v>
                </c:pt>
                <c:pt idx="55">
                  <c:v>181.5</c:v>
                </c:pt>
                <c:pt idx="56">
                  <c:v>181.5</c:v>
                </c:pt>
                <c:pt idx="57">
                  <c:v>181.5</c:v>
                </c:pt>
                <c:pt idx="58">
                  <c:v>181.5</c:v>
                </c:pt>
                <c:pt idx="59">
                  <c:v>181.5</c:v>
                </c:pt>
                <c:pt idx="60">
                  <c:v>181.5</c:v>
                </c:pt>
                <c:pt idx="61">
                  <c:v>181.5</c:v>
                </c:pt>
                <c:pt idx="62">
                  <c:v>181.5</c:v>
                </c:pt>
                <c:pt idx="63">
                  <c:v>181.5</c:v>
                </c:pt>
                <c:pt idx="64">
                  <c:v>181.5</c:v>
                </c:pt>
                <c:pt idx="65">
                  <c:v>181.5</c:v>
                </c:pt>
                <c:pt idx="66">
                  <c:v>181.5</c:v>
                </c:pt>
                <c:pt idx="67">
                  <c:v>181.5</c:v>
                </c:pt>
                <c:pt idx="68">
                  <c:v>181.5</c:v>
                </c:pt>
                <c:pt idx="69">
                  <c:v>181.5</c:v>
                </c:pt>
                <c:pt idx="70">
                  <c:v>181.5</c:v>
                </c:pt>
                <c:pt idx="71">
                  <c:v>181.5</c:v>
                </c:pt>
                <c:pt idx="72">
                  <c:v>181.5</c:v>
                </c:pt>
                <c:pt idx="73">
                  <c:v>181.5</c:v>
                </c:pt>
                <c:pt idx="74">
                  <c:v>181.5</c:v>
                </c:pt>
                <c:pt idx="75">
                  <c:v>181.5</c:v>
                </c:pt>
                <c:pt idx="76">
                  <c:v>181.5</c:v>
                </c:pt>
                <c:pt idx="77">
                  <c:v>181.5</c:v>
                </c:pt>
                <c:pt idx="78">
                  <c:v>181.5</c:v>
                </c:pt>
                <c:pt idx="79">
                  <c:v>181.5</c:v>
                </c:pt>
                <c:pt idx="80">
                  <c:v>181.5</c:v>
                </c:pt>
                <c:pt idx="81">
                  <c:v>181.5</c:v>
                </c:pt>
                <c:pt idx="82">
                  <c:v>181.5</c:v>
                </c:pt>
                <c:pt idx="83">
                  <c:v>181.5</c:v>
                </c:pt>
                <c:pt idx="84">
                  <c:v>181.5</c:v>
                </c:pt>
                <c:pt idx="85">
                  <c:v>181.5</c:v>
                </c:pt>
                <c:pt idx="86">
                  <c:v>181.5</c:v>
                </c:pt>
                <c:pt idx="87">
                  <c:v>181.5</c:v>
                </c:pt>
                <c:pt idx="88">
                  <c:v>181.5</c:v>
                </c:pt>
                <c:pt idx="89">
                  <c:v>181.5</c:v>
                </c:pt>
                <c:pt idx="90">
                  <c:v>181.5</c:v>
                </c:pt>
                <c:pt idx="91">
                  <c:v>181.5</c:v>
                </c:pt>
                <c:pt idx="92">
                  <c:v>181.5</c:v>
                </c:pt>
                <c:pt idx="93">
                  <c:v>181.5</c:v>
                </c:pt>
                <c:pt idx="94">
                  <c:v>181.5</c:v>
                </c:pt>
                <c:pt idx="95">
                  <c:v>181.5</c:v>
                </c:pt>
                <c:pt idx="96">
                  <c:v>181.5</c:v>
                </c:pt>
                <c:pt idx="97">
                  <c:v>181.5</c:v>
                </c:pt>
                <c:pt idx="98">
                  <c:v>181.5</c:v>
                </c:pt>
                <c:pt idx="99">
                  <c:v>181.5</c:v>
                </c:pt>
                <c:pt idx="100">
                  <c:v>181.5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'Grineer - Old'!$AC$1</c:f>
              <c:strCache>
                <c:ptCount val="1"/>
                <c:pt idx="0">
                  <c:v>Akbolto</c:v>
                </c:pt>
              </c:strCache>
            </c:strRef>
          </c:tx>
          <c:marker>
            <c:symbol val="none"/>
          </c:marker>
          <c:cat>
            <c:strRef>
              <c:f>'Grineer - Old'!$A$2:$A$102</c:f>
              <c:strCache>
                <c:ptCount val="101"/>
                <c:pt idx="0">
                  <c:v>Enemy Level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strCache>
            </c:strRef>
          </c:cat>
          <c:val>
            <c:numRef>
              <c:f>'Grineer - Old'!$AC$2:$AC$102</c:f>
              <c:numCache>
                <c:formatCode>General</c:formatCode>
                <c:ptCount val="101"/>
                <c:pt idx="0">
                  <c:v>0</c:v>
                </c:pt>
                <c:pt idx="1">
                  <c:v>250</c:v>
                </c:pt>
                <c:pt idx="2">
                  <c:v>250</c:v>
                </c:pt>
                <c:pt idx="3">
                  <c:v>250</c:v>
                </c:pt>
                <c:pt idx="4">
                  <c:v>250</c:v>
                </c:pt>
                <c:pt idx="5">
                  <c:v>250</c:v>
                </c:pt>
                <c:pt idx="6">
                  <c:v>250</c:v>
                </c:pt>
                <c:pt idx="7">
                  <c:v>250</c:v>
                </c:pt>
                <c:pt idx="8">
                  <c:v>250</c:v>
                </c:pt>
                <c:pt idx="9">
                  <c:v>250</c:v>
                </c:pt>
                <c:pt idx="10">
                  <c:v>250</c:v>
                </c:pt>
                <c:pt idx="11">
                  <c:v>250</c:v>
                </c:pt>
                <c:pt idx="12">
                  <c:v>250</c:v>
                </c:pt>
                <c:pt idx="13">
                  <c:v>250</c:v>
                </c:pt>
                <c:pt idx="14">
                  <c:v>250</c:v>
                </c:pt>
                <c:pt idx="15">
                  <c:v>250</c:v>
                </c:pt>
                <c:pt idx="16">
                  <c:v>250</c:v>
                </c:pt>
                <c:pt idx="17">
                  <c:v>250</c:v>
                </c:pt>
                <c:pt idx="18">
                  <c:v>250</c:v>
                </c:pt>
                <c:pt idx="19">
                  <c:v>250</c:v>
                </c:pt>
                <c:pt idx="20">
                  <c:v>250</c:v>
                </c:pt>
                <c:pt idx="21">
                  <c:v>250</c:v>
                </c:pt>
                <c:pt idx="22">
                  <c:v>250</c:v>
                </c:pt>
                <c:pt idx="23">
                  <c:v>250</c:v>
                </c:pt>
                <c:pt idx="24">
                  <c:v>250</c:v>
                </c:pt>
                <c:pt idx="25">
                  <c:v>250</c:v>
                </c:pt>
                <c:pt idx="26">
                  <c:v>250</c:v>
                </c:pt>
                <c:pt idx="27">
                  <c:v>250</c:v>
                </c:pt>
                <c:pt idx="28">
                  <c:v>250</c:v>
                </c:pt>
                <c:pt idx="29">
                  <c:v>250</c:v>
                </c:pt>
                <c:pt idx="30">
                  <c:v>250</c:v>
                </c:pt>
                <c:pt idx="31">
                  <c:v>250</c:v>
                </c:pt>
                <c:pt idx="32">
                  <c:v>250</c:v>
                </c:pt>
                <c:pt idx="33">
                  <c:v>250</c:v>
                </c:pt>
                <c:pt idx="34">
                  <c:v>250</c:v>
                </c:pt>
                <c:pt idx="35">
                  <c:v>250</c:v>
                </c:pt>
                <c:pt idx="36">
                  <c:v>250</c:v>
                </c:pt>
                <c:pt idx="37">
                  <c:v>250</c:v>
                </c:pt>
                <c:pt idx="38">
                  <c:v>250</c:v>
                </c:pt>
                <c:pt idx="39">
                  <c:v>250</c:v>
                </c:pt>
                <c:pt idx="40">
                  <c:v>250</c:v>
                </c:pt>
                <c:pt idx="41">
                  <c:v>250</c:v>
                </c:pt>
                <c:pt idx="42">
                  <c:v>250</c:v>
                </c:pt>
                <c:pt idx="43">
                  <c:v>250</c:v>
                </c:pt>
                <c:pt idx="44">
                  <c:v>250</c:v>
                </c:pt>
                <c:pt idx="45">
                  <c:v>250</c:v>
                </c:pt>
                <c:pt idx="46">
                  <c:v>250</c:v>
                </c:pt>
                <c:pt idx="47">
                  <c:v>250</c:v>
                </c:pt>
                <c:pt idx="48">
                  <c:v>250</c:v>
                </c:pt>
                <c:pt idx="49">
                  <c:v>250</c:v>
                </c:pt>
                <c:pt idx="50">
                  <c:v>250</c:v>
                </c:pt>
                <c:pt idx="51">
                  <c:v>250</c:v>
                </c:pt>
                <c:pt idx="52">
                  <c:v>250</c:v>
                </c:pt>
                <c:pt idx="53">
                  <c:v>250</c:v>
                </c:pt>
                <c:pt idx="54">
                  <c:v>250</c:v>
                </c:pt>
                <c:pt idx="55">
                  <c:v>250</c:v>
                </c:pt>
                <c:pt idx="56">
                  <c:v>250</c:v>
                </c:pt>
                <c:pt idx="57">
                  <c:v>250</c:v>
                </c:pt>
                <c:pt idx="58">
                  <c:v>250</c:v>
                </c:pt>
                <c:pt idx="59">
                  <c:v>250</c:v>
                </c:pt>
                <c:pt idx="60">
                  <c:v>250</c:v>
                </c:pt>
                <c:pt idx="61">
                  <c:v>250</c:v>
                </c:pt>
                <c:pt idx="62">
                  <c:v>250</c:v>
                </c:pt>
                <c:pt idx="63">
                  <c:v>250</c:v>
                </c:pt>
                <c:pt idx="64">
                  <c:v>250</c:v>
                </c:pt>
                <c:pt idx="65">
                  <c:v>250</c:v>
                </c:pt>
                <c:pt idx="66">
                  <c:v>250</c:v>
                </c:pt>
                <c:pt idx="67">
                  <c:v>250</c:v>
                </c:pt>
                <c:pt idx="68">
                  <c:v>250</c:v>
                </c:pt>
                <c:pt idx="69">
                  <c:v>250</c:v>
                </c:pt>
                <c:pt idx="70">
                  <c:v>250</c:v>
                </c:pt>
                <c:pt idx="71">
                  <c:v>250</c:v>
                </c:pt>
                <c:pt idx="72">
                  <c:v>250</c:v>
                </c:pt>
                <c:pt idx="73">
                  <c:v>250</c:v>
                </c:pt>
                <c:pt idx="74">
                  <c:v>250</c:v>
                </c:pt>
                <c:pt idx="75">
                  <c:v>250</c:v>
                </c:pt>
                <c:pt idx="76">
                  <c:v>250</c:v>
                </c:pt>
                <c:pt idx="77">
                  <c:v>250</c:v>
                </c:pt>
                <c:pt idx="78">
                  <c:v>250</c:v>
                </c:pt>
                <c:pt idx="79">
                  <c:v>250</c:v>
                </c:pt>
                <c:pt idx="80">
                  <c:v>250</c:v>
                </c:pt>
                <c:pt idx="81">
                  <c:v>250</c:v>
                </c:pt>
                <c:pt idx="82">
                  <c:v>250</c:v>
                </c:pt>
                <c:pt idx="83">
                  <c:v>250</c:v>
                </c:pt>
                <c:pt idx="84">
                  <c:v>250</c:v>
                </c:pt>
                <c:pt idx="85">
                  <c:v>250</c:v>
                </c:pt>
                <c:pt idx="86">
                  <c:v>250</c:v>
                </c:pt>
                <c:pt idx="87">
                  <c:v>250</c:v>
                </c:pt>
                <c:pt idx="88">
                  <c:v>250</c:v>
                </c:pt>
                <c:pt idx="89">
                  <c:v>250</c:v>
                </c:pt>
                <c:pt idx="90">
                  <c:v>250</c:v>
                </c:pt>
                <c:pt idx="91">
                  <c:v>250</c:v>
                </c:pt>
                <c:pt idx="92">
                  <c:v>250</c:v>
                </c:pt>
                <c:pt idx="93">
                  <c:v>250</c:v>
                </c:pt>
                <c:pt idx="94">
                  <c:v>250</c:v>
                </c:pt>
                <c:pt idx="95">
                  <c:v>250</c:v>
                </c:pt>
                <c:pt idx="96">
                  <c:v>250</c:v>
                </c:pt>
                <c:pt idx="97">
                  <c:v>250</c:v>
                </c:pt>
                <c:pt idx="98">
                  <c:v>250</c:v>
                </c:pt>
                <c:pt idx="99">
                  <c:v>250</c:v>
                </c:pt>
                <c:pt idx="100">
                  <c:v>250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035200"/>
        <c:axId val="138036736"/>
      </c:lineChart>
      <c:catAx>
        <c:axId val="138035200"/>
        <c:scaling>
          <c:orientation val="minMax"/>
        </c:scaling>
        <c:delete val="0"/>
        <c:axPos val="b"/>
        <c:majorTickMark val="out"/>
        <c:minorTickMark val="none"/>
        <c:tickLblPos val="nextTo"/>
        <c:crossAx val="138036736"/>
        <c:crosses val="autoZero"/>
        <c:auto val="1"/>
        <c:lblAlgn val="ctr"/>
        <c:lblOffset val="100"/>
        <c:noMultiLvlLbl val="0"/>
      </c:catAx>
      <c:valAx>
        <c:axId val="138036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80352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Infested!$B$3</c:f>
              <c:strCache>
                <c:ptCount val="1"/>
                <c:pt idx="0">
                  <c:v>Dera</c:v>
                </c:pt>
              </c:strCache>
            </c:strRef>
          </c:tx>
          <c:marker>
            <c:symbol val="none"/>
          </c:marker>
          <c:val>
            <c:numRef>
              <c:f>Infested!$B$4:$B$103</c:f>
              <c:numCache>
                <c:formatCode>General</c:formatCode>
                <c:ptCount val="100"/>
                <c:pt idx="0">
                  <c:v>187.77379500000001</c:v>
                </c:pt>
                <c:pt idx="1">
                  <c:v>186.766965</c:v>
                </c:pt>
                <c:pt idx="2">
                  <c:v>185.76013499999999</c:v>
                </c:pt>
                <c:pt idx="3">
                  <c:v>184.75330500000001</c:v>
                </c:pt>
                <c:pt idx="4">
                  <c:v>183.746475</c:v>
                </c:pt>
                <c:pt idx="5">
                  <c:v>182.739645</c:v>
                </c:pt>
                <c:pt idx="6">
                  <c:v>181.73281499999999</c:v>
                </c:pt>
                <c:pt idx="7">
                  <c:v>180.72598500000001</c:v>
                </c:pt>
                <c:pt idx="8">
                  <c:v>179.719155</c:v>
                </c:pt>
                <c:pt idx="9">
                  <c:v>178.71232499999999</c:v>
                </c:pt>
                <c:pt idx="10">
                  <c:v>177.70549499999998</c:v>
                </c:pt>
                <c:pt idx="11">
                  <c:v>176.69866500000001</c:v>
                </c:pt>
                <c:pt idx="12">
                  <c:v>175.691835</c:v>
                </c:pt>
                <c:pt idx="13">
                  <c:v>174.68500499999999</c:v>
                </c:pt>
                <c:pt idx="14">
                  <c:v>173.67817499999998</c:v>
                </c:pt>
                <c:pt idx="15">
                  <c:v>172.671345</c:v>
                </c:pt>
                <c:pt idx="16">
                  <c:v>171.66451499999999</c:v>
                </c:pt>
                <c:pt idx="17">
                  <c:v>170.65768499999999</c:v>
                </c:pt>
                <c:pt idx="18">
                  <c:v>169.65085500000001</c:v>
                </c:pt>
                <c:pt idx="19">
                  <c:v>168.64402500000003</c:v>
                </c:pt>
                <c:pt idx="20">
                  <c:v>167.63719500000002</c:v>
                </c:pt>
                <c:pt idx="21">
                  <c:v>166.63036500000001</c:v>
                </c:pt>
                <c:pt idx="22">
                  <c:v>165.623535</c:v>
                </c:pt>
                <c:pt idx="23">
                  <c:v>164.61670500000002</c:v>
                </c:pt>
                <c:pt idx="24">
                  <c:v>163.60987500000002</c:v>
                </c:pt>
                <c:pt idx="25">
                  <c:v>162.60304500000001</c:v>
                </c:pt>
                <c:pt idx="26">
                  <c:v>161.596215</c:v>
                </c:pt>
                <c:pt idx="27">
                  <c:v>160.58938500000002</c:v>
                </c:pt>
                <c:pt idx="28">
                  <c:v>159.58255500000001</c:v>
                </c:pt>
                <c:pt idx="29">
                  <c:v>158.57572500000001</c:v>
                </c:pt>
                <c:pt idx="30">
                  <c:v>157.568895</c:v>
                </c:pt>
                <c:pt idx="31">
                  <c:v>156.56206500000002</c:v>
                </c:pt>
                <c:pt idx="32">
                  <c:v>155.55523500000001</c:v>
                </c:pt>
                <c:pt idx="33">
                  <c:v>154.548405</c:v>
                </c:pt>
                <c:pt idx="34">
                  <c:v>153.54157499999999</c:v>
                </c:pt>
                <c:pt idx="35">
                  <c:v>152.53474500000002</c:v>
                </c:pt>
                <c:pt idx="36">
                  <c:v>151.52791500000001</c:v>
                </c:pt>
                <c:pt idx="37">
                  <c:v>150.521085</c:v>
                </c:pt>
                <c:pt idx="38">
                  <c:v>149.51425499999999</c:v>
                </c:pt>
                <c:pt idx="39">
                  <c:v>148.50742500000001</c:v>
                </c:pt>
                <c:pt idx="40">
                  <c:v>147.500595</c:v>
                </c:pt>
                <c:pt idx="41">
                  <c:v>146.493765</c:v>
                </c:pt>
                <c:pt idx="42">
                  <c:v>145.48693499999999</c:v>
                </c:pt>
                <c:pt idx="43">
                  <c:v>144.48010500000001</c:v>
                </c:pt>
                <c:pt idx="44">
                  <c:v>143.47327500000003</c:v>
                </c:pt>
                <c:pt idx="45">
                  <c:v>142.46644500000002</c:v>
                </c:pt>
                <c:pt idx="46">
                  <c:v>141.45961500000001</c:v>
                </c:pt>
                <c:pt idx="47">
                  <c:v>140.45278500000001</c:v>
                </c:pt>
                <c:pt idx="48">
                  <c:v>139.44595500000003</c:v>
                </c:pt>
                <c:pt idx="49">
                  <c:v>138.43912500000002</c:v>
                </c:pt>
                <c:pt idx="50">
                  <c:v>137.43229500000001</c:v>
                </c:pt>
                <c:pt idx="51">
                  <c:v>136.425465</c:v>
                </c:pt>
                <c:pt idx="52">
                  <c:v>135.41863500000002</c:v>
                </c:pt>
                <c:pt idx="53">
                  <c:v>134.41180500000002</c:v>
                </c:pt>
                <c:pt idx="54">
                  <c:v>133.40497500000001</c:v>
                </c:pt>
                <c:pt idx="55">
                  <c:v>132.398145</c:v>
                </c:pt>
                <c:pt idx="56">
                  <c:v>131.39131500000002</c:v>
                </c:pt>
                <c:pt idx="57">
                  <c:v>130.38448500000001</c:v>
                </c:pt>
                <c:pt idx="58">
                  <c:v>129.377655</c:v>
                </c:pt>
                <c:pt idx="59">
                  <c:v>128.370825</c:v>
                </c:pt>
                <c:pt idx="60">
                  <c:v>127.363995</c:v>
                </c:pt>
                <c:pt idx="61">
                  <c:v>126.35716500000001</c:v>
                </c:pt>
                <c:pt idx="62">
                  <c:v>125.350335</c:v>
                </c:pt>
                <c:pt idx="63">
                  <c:v>124.34350500000001</c:v>
                </c:pt>
                <c:pt idx="64">
                  <c:v>123.336675</c:v>
                </c:pt>
                <c:pt idx="65">
                  <c:v>122.32984500000001</c:v>
                </c:pt>
                <c:pt idx="66">
                  <c:v>121.323015</c:v>
                </c:pt>
                <c:pt idx="67">
                  <c:v>120.316185</c:v>
                </c:pt>
                <c:pt idx="68">
                  <c:v>119.309355</c:v>
                </c:pt>
                <c:pt idx="69">
                  <c:v>118.302525</c:v>
                </c:pt>
                <c:pt idx="70">
                  <c:v>117.29569499999999</c:v>
                </c:pt>
                <c:pt idx="71">
                  <c:v>116.288865</c:v>
                </c:pt>
                <c:pt idx="72">
                  <c:v>115.28203500000001</c:v>
                </c:pt>
                <c:pt idx="73">
                  <c:v>114.27520500000001</c:v>
                </c:pt>
                <c:pt idx="74">
                  <c:v>113.26837500000001</c:v>
                </c:pt>
                <c:pt idx="75">
                  <c:v>112.26154500000001</c:v>
                </c:pt>
                <c:pt idx="76">
                  <c:v>111.254715</c:v>
                </c:pt>
                <c:pt idx="77">
                  <c:v>110.24788500000001</c:v>
                </c:pt>
                <c:pt idx="78">
                  <c:v>109.241055</c:v>
                </c:pt>
                <c:pt idx="79">
                  <c:v>108.23422500000001</c:v>
                </c:pt>
                <c:pt idx="80">
                  <c:v>107.227395</c:v>
                </c:pt>
                <c:pt idx="81">
                  <c:v>106.22056500000001</c:v>
                </c:pt>
                <c:pt idx="82">
                  <c:v>105.213735</c:v>
                </c:pt>
                <c:pt idx="83">
                  <c:v>104.20690499999999</c:v>
                </c:pt>
                <c:pt idx="84">
                  <c:v>103.200075</c:v>
                </c:pt>
                <c:pt idx="85">
                  <c:v>102.19324499999999</c:v>
                </c:pt>
                <c:pt idx="86">
                  <c:v>101.186415</c:v>
                </c:pt>
                <c:pt idx="87">
                  <c:v>100.179585</c:v>
                </c:pt>
                <c:pt idx="88">
                  <c:v>99.172755000000009</c:v>
                </c:pt>
                <c:pt idx="89">
                  <c:v>98.165925000000001</c:v>
                </c:pt>
                <c:pt idx="90">
                  <c:v>97.159095000000008</c:v>
                </c:pt>
                <c:pt idx="91">
                  <c:v>96.152265</c:v>
                </c:pt>
                <c:pt idx="92">
                  <c:v>95.145435000000006</c:v>
                </c:pt>
                <c:pt idx="93">
                  <c:v>94.138604999999998</c:v>
                </c:pt>
                <c:pt idx="94">
                  <c:v>93.131775000000005</c:v>
                </c:pt>
                <c:pt idx="95">
                  <c:v>92.124944999999997</c:v>
                </c:pt>
                <c:pt idx="96">
                  <c:v>91.118115000000003</c:v>
                </c:pt>
                <c:pt idx="97">
                  <c:v>90.111284999999995</c:v>
                </c:pt>
                <c:pt idx="98">
                  <c:v>89.104455000000002</c:v>
                </c:pt>
                <c:pt idx="99">
                  <c:v>88.097624999999994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Infested!$C$3</c:f>
              <c:strCache>
                <c:ptCount val="1"/>
                <c:pt idx="0">
                  <c:v>Boltor</c:v>
                </c:pt>
              </c:strCache>
            </c:strRef>
          </c:tx>
          <c:marker>
            <c:symbol val="none"/>
          </c:marker>
          <c:val>
            <c:numRef>
              <c:f>Infested!$C$4:$C$103</c:f>
              <c:numCache>
                <c:formatCode>General</c:formatCode>
                <c:ptCount val="100"/>
                <c:pt idx="0">
                  <c:v>160.38</c:v>
                </c:pt>
                <c:pt idx="1">
                  <c:v>160.38</c:v>
                </c:pt>
                <c:pt idx="2">
                  <c:v>160.38</c:v>
                </c:pt>
                <c:pt idx="3">
                  <c:v>160.38</c:v>
                </c:pt>
                <c:pt idx="4">
                  <c:v>160.38</c:v>
                </c:pt>
                <c:pt idx="5">
                  <c:v>160.38</c:v>
                </c:pt>
                <c:pt idx="6">
                  <c:v>160.38</c:v>
                </c:pt>
                <c:pt idx="7">
                  <c:v>160.38</c:v>
                </c:pt>
                <c:pt idx="8">
                  <c:v>160.38</c:v>
                </c:pt>
                <c:pt idx="9">
                  <c:v>160.38</c:v>
                </c:pt>
                <c:pt idx="10">
                  <c:v>160.38</c:v>
                </c:pt>
                <c:pt idx="11">
                  <c:v>160.38</c:v>
                </c:pt>
                <c:pt idx="12">
                  <c:v>160.38</c:v>
                </c:pt>
                <c:pt idx="13">
                  <c:v>160.38</c:v>
                </c:pt>
                <c:pt idx="14">
                  <c:v>160.38</c:v>
                </c:pt>
                <c:pt idx="15">
                  <c:v>160.38</c:v>
                </c:pt>
                <c:pt idx="16">
                  <c:v>160.38</c:v>
                </c:pt>
                <c:pt idx="17">
                  <c:v>160.38</c:v>
                </c:pt>
                <c:pt idx="18">
                  <c:v>160.38</c:v>
                </c:pt>
                <c:pt idx="19">
                  <c:v>160.38</c:v>
                </c:pt>
                <c:pt idx="20">
                  <c:v>160.38</c:v>
                </c:pt>
                <c:pt idx="21">
                  <c:v>160.38</c:v>
                </c:pt>
                <c:pt idx="22">
                  <c:v>160.38</c:v>
                </c:pt>
                <c:pt idx="23">
                  <c:v>160.38</c:v>
                </c:pt>
                <c:pt idx="24">
                  <c:v>160.38</c:v>
                </c:pt>
                <c:pt idx="25">
                  <c:v>160.38</c:v>
                </c:pt>
                <c:pt idx="26">
                  <c:v>160.38</c:v>
                </c:pt>
                <c:pt idx="27">
                  <c:v>160.38</c:v>
                </c:pt>
                <c:pt idx="28">
                  <c:v>160.38</c:v>
                </c:pt>
                <c:pt idx="29">
                  <c:v>160.38</c:v>
                </c:pt>
                <c:pt idx="30">
                  <c:v>160.38</c:v>
                </c:pt>
                <c:pt idx="31">
                  <c:v>160.38</c:v>
                </c:pt>
                <c:pt idx="32">
                  <c:v>160.38</c:v>
                </c:pt>
                <c:pt idx="33">
                  <c:v>160.38</c:v>
                </c:pt>
                <c:pt idx="34">
                  <c:v>160.38</c:v>
                </c:pt>
                <c:pt idx="35">
                  <c:v>160.38</c:v>
                </c:pt>
                <c:pt idx="36">
                  <c:v>160.38</c:v>
                </c:pt>
                <c:pt idx="37">
                  <c:v>160.38</c:v>
                </c:pt>
                <c:pt idx="38">
                  <c:v>160.38</c:v>
                </c:pt>
                <c:pt idx="39">
                  <c:v>160.38</c:v>
                </c:pt>
                <c:pt idx="40">
                  <c:v>160.38</c:v>
                </c:pt>
                <c:pt idx="41">
                  <c:v>160.38</c:v>
                </c:pt>
                <c:pt idx="42">
                  <c:v>160.38</c:v>
                </c:pt>
                <c:pt idx="43">
                  <c:v>160.38</c:v>
                </c:pt>
                <c:pt idx="44">
                  <c:v>160.38</c:v>
                </c:pt>
                <c:pt idx="45">
                  <c:v>160.38</c:v>
                </c:pt>
                <c:pt idx="46">
                  <c:v>160.38</c:v>
                </c:pt>
                <c:pt idx="47">
                  <c:v>160.38</c:v>
                </c:pt>
                <c:pt idx="48">
                  <c:v>160.38</c:v>
                </c:pt>
                <c:pt idx="49">
                  <c:v>160.38</c:v>
                </c:pt>
                <c:pt idx="50">
                  <c:v>160.38</c:v>
                </c:pt>
                <c:pt idx="51">
                  <c:v>160.38</c:v>
                </c:pt>
                <c:pt idx="52">
                  <c:v>160.38</c:v>
                </c:pt>
                <c:pt idx="53">
                  <c:v>160.38</c:v>
                </c:pt>
                <c:pt idx="54">
                  <c:v>160.38</c:v>
                </c:pt>
                <c:pt idx="55">
                  <c:v>160.38</c:v>
                </c:pt>
                <c:pt idx="56">
                  <c:v>160.38</c:v>
                </c:pt>
                <c:pt idx="57">
                  <c:v>160.38</c:v>
                </c:pt>
                <c:pt idx="58">
                  <c:v>160.38</c:v>
                </c:pt>
                <c:pt idx="59">
                  <c:v>160.38</c:v>
                </c:pt>
                <c:pt idx="60">
                  <c:v>160.38</c:v>
                </c:pt>
                <c:pt idx="61">
                  <c:v>160.38</c:v>
                </c:pt>
                <c:pt idx="62">
                  <c:v>160.38</c:v>
                </c:pt>
                <c:pt idx="63">
                  <c:v>160.38</c:v>
                </c:pt>
                <c:pt idx="64">
                  <c:v>160.38</c:v>
                </c:pt>
                <c:pt idx="65">
                  <c:v>160.38</c:v>
                </c:pt>
                <c:pt idx="66">
                  <c:v>160.38</c:v>
                </c:pt>
                <c:pt idx="67">
                  <c:v>160.38</c:v>
                </c:pt>
                <c:pt idx="68">
                  <c:v>160.38</c:v>
                </c:pt>
                <c:pt idx="69">
                  <c:v>160.38</c:v>
                </c:pt>
                <c:pt idx="70">
                  <c:v>160.38</c:v>
                </c:pt>
                <c:pt idx="71">
                  <c:v>160.38</c:v>
                </c:pt>
                <c:pt idx="72">
                  <c:v>160.38</c:v>
                </c:pt>
                <c:pt idx="73">
                  <c:v>160.38</c:v>
                </c:pt>
                <c:pt idx="74">
                  <c:v>160.38</c:v>
                </c:pt>
                <c:pt idx="75">
                  <c:v>160.38</c:v>
                </c:pt>
                <c:pt idx="76">
                  <c:v>160.38</c:v>
                </c:pt>
                <c:pt idx="77">
                  <c:v>160.38</c:v>
                </c:pt>
                <c:pt idx="78">
                  <c:v>160.38</c:v>
                </c:pt>
                <c:pt idx="79">
                  <c:v>160.38</c:v>
                </c:pt>
                <c:pt idx="80">
                  <c:v>160.38</c:v>
                </c:pt>
                <c:pt idx="81">
                  <c:v>160.38</c:v>
                </c:pt>
                <c:pt idx="82">
                  <c:v>160.38</c:v>
                </c:pt>
                <c:pt idx="83">
                  <c:v>160.38</c:v>
                </c:pt>
                <c:pt idx="84">
                  <c:v>160.38</c:v>
                </c:pt>
                <c:pt idx="85">
                  <c:v>160.38</c:v>
                </c:pt>
                <c:pt idx="86">
                  <c:v>160.38</c:v>
                </c:pt>
                <c:pt idx="87">
                  <c:v>160.38</c:v>
                </c:pt>
                <c:pt idx="88">
                  <c:v>160.38</c:v>
                </c:pt>
                <c:pt idx="89">
                  <c:v>160.38</c:v>
                </c:pt>
                <c:pt idx="90">
                  <c:v>160.38</c:v>
                </c:pt>
                <c:pt idx="91">
                  <c:v>160.38</c:v>
                </c:pt>
                <c:pt idx="92">
                  <c:v>160.38</c:v>
                </c:pt>
                <c:pt idx="93">
                  <c:v>160.38</c:v>
                </c:pt>
                <c:pt idx="94">
                  <c:v>160.38</c:v>
                </c:pt>
                <c:pt idx="95">
                  <c:v>160.38</c:v>
                </c:pt>
                <c:pt idx="96">
                  <c:v>160.38</c:v>
                </c:pt>
                <c:pt idx="97">
                  <c:v>160.38</c:v>
                </c:pt>
                <c:pt idx="98">
                  <c:v>160.38</c:v>
                </c:pt>
                <c:pt idx="99">
                  <c:v>160.38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Infested!$D$3</c:f>
              <c:strCache>
                <c:ptCount val="1"/>
                <c:pt idx="0">
                  <c:v>Braton</c:v>
                </c:pt>
              </c:strCache>
            </c:strRef>
          </c:tx>
          <c:marker>
            <c:symbol val="none"/>
          </c:marker>
          <c:val>
            <c:numRef>
              <c:f>Infested!$D$4:$D$103</c:f>
              <c:numCache>
                <c:formatCode>General</c:formatCode>
                <c:ptCount val="100"/>
                <c:pt idx="0">
                  <c:v>184.16175000000001</c:v>
                </c:pt>
                <c:pt idx="1">
                  <c:v>183.0035</c:v>
                </c:pt>
                <c:pt idx="2">
                  <c:v>181.84525000000002</c:v>
                </c:pt>
                <c:pt idx="3">
                  <c:v>180.68700000000001</c:v>
                </c:pt>
                <c:pt idx="4">
                  <c:v>179.52875</c:v>
                </c:pt>
                <c:pt idx="5">
                  <c:v>178.37050000000002</c:v>
                </c:pt>
                <c:pt idx="6">
                  <c:v>177.21225000000001</c:v>
                </c:pt>
                <c:pt idx="7">
                  <c:v>176.054</c:v>
                </c:pt>
                <c:pt idx="8">
                  <c:v>174.89574999999999</c:v>
                </c:pt>
                <c:pt idx="9">
                  <c:v>173.73750000000001</c:v>
                </c:pt>
                <c:pt idx="10">
                  <c:v>172.57925</c:v>
                </c:pt>
                <c:pt idx="11">
                  <c:v>171.42099999999999</c:v>
                </c:pt>
                <c:pt idx="12">
                  <c:v>170.26275000000004</c:v>
                </c:pt>
                <c:pt idx="13">
                  <c:v>169.1045</c:v>
                </c:pt>
                <c:pt idx="14">
                  <c:v>167.94625000000002</c:v>
                </c:pt>
                <c:pt idx="15">
                  <c:v>166.78800000000001</c:v>
                </c:pt>
                <c:pt idx="16">
                  <c:v>165.62975000000003</c:v>
                </c:pt>
                <c:pt idx="17">
                  <c:v>164.47150000000002</c:v>
                </c:pt>
                <c:pt idx="18">
                  <c:v>163.31325000000001</c:v>
                </c:pt>
                <c:pt idx="19">
                  <c:v>162.15500000000003</c:v>
                </c:pt>
                <c:pt idx="20">
                  <c:v>160.99675000000002</c:v>
                </c:pt>
                <c:pt idx="21">
                  <c:v>159.83850000000001</c:v>
                </c:pt>
                <c:pt idx="22">
                  <c:v>158.68025000000003</c:v>
                </c:pt>
                <c:pt idx="23">
                  <c:v>157.52200000000002</c:v>
                </c:pt>
                <c:pt idx="24">
                  <c:v>156.36375000000001</c:v>
                </c:pt>
                <c:pt idx="25">
                  <c:v>155.2055</c:v>
                </c:pt>
                <c:pt idx="26">
                  <c:v>154.04725000000002</c:v>
                </c:pt>
                <c:pt idx="27">
                  <c:v>152.88900000000001</c:v>
                </c:pt>
                <c:pt idx="28">
                  <c:v>151.73075</c:v>
                </c:pt>
                <c:pt idx="29">
                  <c:v>150.57250000000002</c:v>
                </c:pt>
                <c:pt idx="30">
                  <c:v>149.41425000000001</c:v>
                </c:pt>
                <c:pt idx="31">
                  <c:v>148.256</c:v>
                </c:pt>
                <c:pt idx="32">
                  <c:v>147.09775000000002</c:v>
                </c:pt>
                <c:pt idx="33">
                  <c:v>145.93950000000001</c:v>
                </c:pt>
                <c:pt idx="34">
                  <c:v>144.78125</c:v>
                </c:pt>
                <c:pt idx="35">
                  <c:v>143.62300000000002</c:v>
                </c:pt>
                <c:pt idx="36">
                  <c:v>142.46475000000001</c:v>
                </c:pt>
                <c:pt idx="37">
                  <c:v>141.30650000000003</c:v>
                </c:pt>
                <c:pt idx="38">
                  <c:v>140.14824999999999</c:v>
                </c:pt>
                <c:pt idx="39">
                  <c:v>138.99000000000004</c:v>
                </c:pt>
                <c:pt idx="40">
                  <c:v>137.83175</c:v>
                </c:pt>
                <c:pt idx="41">
                  <c:v>136.67350000000002</c:v>
                </c:pt>
                <c:pt idx="42">
                  <c:v>135.51525000000001</c:v>
                </c:pt>
                <c:pt idx="43">
                  <c:v>134.35700000000003</c:v>
                </c:pt>
                <c:pt idx="44">
                  <c:v>133.19875000000002</c:v>
                </c:pt>
                <c:pt idx="45">
                  <c:v>132.04050000000001</c:v>
                </c:pt>
                <c:pt idx="46">
                  <c:v>130.88225000000003</c:v>
                </c:pt>
                <c:pt idx="47">
                  <c:v>129.72400000000002</c:v>
                </c:pt>
                <c:pt idx="48">
                  <c:v>128.56575000000001</c:v>
                </c:pt>
                <c:pt idx="49">
                  <c:v>127.40750000000001</c:v>
                </c:pt>
                <c:pt idx="50">
                  <c:v>126.24925000000002</c:v>
                </c:pt>
                <c:pt idx="51">
                  <c:v>125.09100000000001</c:v>
                </c:pt>
                <c:pt idx="52">
                  <c:v>123.93275000000001</c:v>
                </c:pt>
                <c:pt idx="53">
                  <c:v>122.7745</c:v>
                </c:pt>
                <c:pt idx="54">
                  <c:v>121.61625000000001</c:v>
                </c:pt>
                <c:pt idx="55">
                  <c:v>120.45800000000001</c:v>
                </c:pt>
                <c:pt idx="56">
                  <c:v>119.29975</c:v>
                </c:pt>
                <c:pt idx="57">
                  <c:v>118.14150000000001</c:v>
                </c:pt>
                <c:pt idx="58">
                  <c:v>116.98325000000003</c:v>
                </c:pt>
                <c:pt idx="59">
                  <c:v>115.825</c:v>
                </c:pt>
                <c:pt idx="60">
                  <c:v>114.66675000000002</c:v>
                </c:pt>
                <c:pt idx="61">
                  <c:v>113.50850000000001</c:v>
                </c:pt>
                <c:pt idx="62">
                  <c:v>112.35025000000002</c:v>
                </c:pt>
                <c:pt idx="63">
                  <c:v>111.19200000000001</c:v>
                </c:pt>
                <c:pt idx="64">
                  <c:v>110.03375000000001</c:v>
                </c:pt>
                <c:pt idx="65">
                  <c:v>108.8755</c:v>
                </c:pt>
                <c:pt idx="66">
                  <c:v>107.71725000000001</c:v>
                </c:pt>
                <c:pt idx="67">
                  <c:v>106.55900000000001</c:v>
                </c:pt>
                <c:pt idx="68">
                  <c:v>105.40075</c:v>
                </c:pt>
                <c:pt idx="69">
                  <c:v>104.24250000000001</c:v>
                </c:pt>
                <c:pt idx="70">
                  <c:v>103.08425000000001</c:v>
                </c:pt>
                <c:pt idx="71">
                  <c:v>101.92600000000002</c:v>
                </c:pt>
                <c:pt idx="72">
                  <c:v>100.76775000000002</c:v>
                </c:pt>
                <c:pt idx="73">
                  <c:v>99.609500000000011</c:v>
                </c:pt>
                <c:pt idx="74">
                  <c:v>98.451250000000016</c:v>
                </c:pt>
                <c:pt idx="75">
                  <c:v>97.293000000000006</c:v>
                </c:pt>
                <c:pt idx="76">
                  <c:v>96.134750000000011</c:v>
                </c:pt>
                <c:pt idx="77">
                  <c:v>94.976500000000016</c:v>
                </c:pt>
                <c:pt idx="78">
                  <c:v>93.818250000000006</c:v>
                </c:pt>
                <c:pt idx="79">
                  <c:v>92.660000000000011</c:v>
                </c:pt>
                <c:pt idx="80">
                  <c:v>91.501750000000001</c:v>
                </c:pt>
                <c:pt idx="81">
                  <c:v>90.343500000000006</c:v>
                </c:pt>
                <c:pt idx="82">
                  <c:v>89.185250000000011</c:v>
                </c:pt>
                <c:pt idx="83">
                  <c:v>88.027000000000015</c:v>
                </c:pt>
                <c:pt idx="84">
                  <c:v>86.86875000000002</c:v>
                </c:pt>
                <c:pt idx="85">
                  <c:v>85.71050000000001</c:v>
                </c:pt>
                <c:pt idx="86">
                  <c:v>84.552250000000015</c:v>
                </c:pt>
                <c:pt idx="87">
                  <c:v>83.394000000000005</c:v>
                </c:pt>
                <c:pt idx="88">
                  <c:v>82.23575000000001</c:v>
                </c:pt>
                <c:pt idx="89">
                  <c:v>81.077500000000015</c:v>
                </c:pt>
                <c:pt idx="90">
                  <c:v>79.919250000000005</c:v>
                </c:pt>
                <c:pt idx="91">
                  <c:v>78.76100000000001</c:v>
                </c:pt>
                <c:pt idx="92">
                  <c:v>77.60275</c:v>
                </c:pt>
                <c:pt idx="93">
                  <c:v>76.444500000000005</c:v>
                </c:pt>
                <c:pt idx="94">
                  <c:v>75.28625000000001</c:v>
                </c:pt>
                <c:pt idx="95">
                  <c:v>74.128000000000014</c:v>
                </c:pt>
                <c:pt idx="96">
                  <c:v>72.969750000000019</c:v>
                </c:pt>
                <c:pt idx="97">
                  <c:v>71.811500000000009</c:v>
                </c:pt>
                <c:pt idx="98">
                  <c:v>70.653250000000014</c:v>
                </c:pt>
                <c:pt idx="99">
                  <c:v>69.495000000000019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842304"/>
        <c:axId val="117843840"/>
      </c:lineChart>
      <c:catAx>
        <c:axId val="117842304"/>
        <c:scaling>
          <c:orientation val="minMax"/>
        </c:scaling>
        <c:delete val="0"/>
        <c:axPos val="b"/>
        <c:majorTickMark val="out"/>
        <c:minorTickMark val="none"/>
        <c:tickLblPos val="nextTo"/>
        <c:crossAx val="117843840"/>
        <c:crosses val="autoZero"/>
        <c:auto val="1"/>
        <c:lblAlgn val="ctr"/>
        <c:lblOffset val="100"/>
        <c:noMultiLvlLbl val="0"/>
      </c:catAx>
      <c:valAx>
        <c:axId val="117843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78423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Infested!$E$3</c:f>
              <c:strCache>
                <c:ptCount val="1"/>
                <c:pt idx="0">
                  <c:v>Dera</c:v>
                </c:pt>
              </c:strCache>
            </c:strRef>
          </c:tx>
          <c:marker>
            <c:symbol val="none"/>
          </c:marker>
          <c:val>
            <c:numRef>
              <c:f>Infested!$E$4:$E$103</c:f>
              <c:numCache>
                <c:formatCode>General</c:formatCode>
                <c:ptCount val="100"/>
                <c:pt idx="0">
                  <c:v>123.96594375000001</c:v>
                </c:pt>
                <c:pt idx="1">
                  <c:v>122.0781375</c:v>
                </c:pt>
                <c:pt idx="2">
                  <c:v>120.19033125</c:v>
                </c:pt>
                <c:pt idx="3">
                  <c:v>118.302525</c:v>
                </c:pt>
                <c:pt idx="4">
                  <c:v>116.41471875000001</c:v>
                </c:pt>
                <c:pt idx="5">
                  <c:v>114.52691250000001</c:v>
                </c:pt>
                <c:pt idx="6">
                  <c:v>112.63910625000001</c:v>
                </c:pt>
                <c:pt idx="7">
                  <c:v>110.7513</c:v>
                </c:pt>
                <c:pt idx="8">
                  <c:v>108.86349375</c:v>
                </c:pt>
                <c:pt idx="9">
                  <c:v>106.97568750000001</c:v>
                </c:pt>
                <c:pt idx="10">
                  <c:v>105.08788125</c:v>
                </c:pt>
                <c:pt idx="11">
                  <c:v>103.20007500000001</c:v>
                </c:pt>
                <c:pt idx="12">
                  <c:v>101.31226875</c:v>
                </c:pt>
                <c:pt idx="13">
                  <c:v>99.424462500000004</c:v>
                </c:pt>
                <c:pt idx="14">
                  <c:v>97.536656250000007</c:v>
                </c:pt>
                <c:pt idx="15">
                  <c:v>95.64885000000001</c:v>
                </c:pt>
                <c:pt idx="16">
                  <c:v>93.761043749999999</c:v>
                </c:pt>
                <c:pt idx="17">
                  <c:v>91.873237500000002</c:v>
                </c:pt>
                <c:pt idx="18">
                  <c:v>89.985431250000019</c:v>
                </c:pt>
                <c:pt idx="19">
                  <c:v>88.097624999999994</c:v>
                </c:pt>
                <c:pt idx="20">
                  <c:v>86.209818750000011</c:v>
                </c:pt>
                <c:pt idx="21">
                  <c:v>84.322012500000014</c:v>
                </c:pt>
                <c:pt idx="22">
                  <c:v>82.434206250000003</c:v>
                </c:pt>
                <c:pt idx="23">
                  <c:v>80.546400000000006</c:v>
                </c:pt>
                <c:pt idx="24">
                  <c:v>78.658593750000009</c:v>
                </c:pt>
                <c:pt idx="25">
                  <c:v>76.770787499999997</c:v>
                </c:pt>
                <c:pt idx="26">
                  <c:v>74.88298125</c:v>
                </c:pt>
                <c:pt idx="27">
                  <c:v>72.995175000000017</c:v>
                </c:pt>
                <c:pt idx="28">
                  <c:v>71.107368749999992</c:v>
                </c:pt>
                <c:pt idx="29">
                  <c:v>69.219562500000009</c:v>
                </c:pt>
                <c:pt idx="30">
                  <c:v>67.331756250000012</c:v>
                </c:pt>
                <c:pt idx="31">
                  <c:v>65.443950000000001</c:v>
                </c:pt>
                <c:pt idx="32">
                  <c:v>63.556143750000004</c:v>
                </c:pt>
                <c:pt idx="33">
                  <c:v>61.6683375</c:v>
                </c:pt>
                <c:pt idx="34">
                  <c:v>59.780531250000003</c:v>
                </c:pt>
                <c:pt idx="35">
                  <c:v>57.892724999999999</c:v>
                </c:pt>
                <c:pt idx="36">
                  <c:v>56.004918750000009</c:v>
                </c:pt>
                <c:pt idx="37">
                  <c:v>54.117112500000012</c:v>
                </c:pt>
                <c:pt idx="38">
                  <c:v>52.229306250000008</c:v>
                </c:pt>
                <c:pt idx="39">
                  <c:v>50.341500000000003</c:v>
                </c:pt>
                <c:pt idx="40">
                  <c:v>48.453693750000006</c:v>
                </c:pt>
                <c:pt idx="41">
                  <c:v>46.565887500000002</c:v>
                </c:pt>
                <c:pt idx="42">
                  <c:v>44.678081249999998</c:v>
                </c:pt>
                <c:pt idx="43">
                  <c:v>42.790275000000008</c:v>
                </c:pt>
                <c:pt idx="44">
                  <c:v>40.902468750000011</c:v>
                </c:pt>
                <c:pt idx="45">
                  <c:v>39.014662500000007</c:v>
                </c:pt>
                <c:pt idx="46">
                  <c:v>37.126856250000003</c:v>
                </c:pt>
                <c:pt idx="47">
                  <c:v>35.239050000000006</c:v>
                </c:pt>
                <c:pt idx="48">
                  <c:v>33.351243750000002</c:v>
                </c:pt>
                <c:pt idx="49">
                  <c:v>31.463437500000001</c:v>
                </c:pt>
                <c:pt idx="50">
                  <c:v>29.575631250000001</c:v>
                </c:pt>
                <c:pt idx="51">
                  <c:v>27.687824999999997</c:v>
                </c:pt>
                <c:pt idx="52">
                  <c:v>25.80001875000001</c:v>
                </c:pt>
                <c:pt idx="53">
                  <c:v>23.91221250000001</c:v>
                </c:pt>
                <c:pt idx="54">
                  <c:v>22.024406250000006</c:v>
                </c:pt>
                <c:pt idx="55">
                  <c:v>20.136600000000005</c:v>
                </c:pt>
                <c:pt idx="56">
                  <c:v>18.248793750000004</c:v>
                </c:pt>
                <c:pt idx="57">
                  <c:v>16.3609875</c:v>
                </c:pt>
                <c:pt idx="58">
                  <c:v>14.47318125</c:v>
                </c:pt>
                <c:pt idx="59">
                  <c:v>12.585375000000012</c:v>
                </c:pt>
                <c:pt idx="60">
                  <c:v>10.697568750000009</c:v>
                </c:pt>
                <c:pt idx="61">
                  <c:v>8.8097625000000086</c:v>
                </c:pt>
                <c:pt idx="62">
                  <c:v>6.9219562500000062</c:v>
                </c:pt>
                <c:pt idx="63">
                  <c:v>5.0341500000000048</c:v>
                </c:pt>
                <c:pt idx="64">
                  <c:v>3.1463437500000029</c:v>
                </c:pt>
                <c:pt idx="65">
                  <c:v>1.2585375000000012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Infested!$F$3</c:f>
              <c:strCache>
                <c:ptCount val="1"/>
                <c:pt idx="0">
                  <c:v>Boltor</c:v>
                </c:pt>
              </c:strCache>
            </c:strRef>
          </c:tx>
          <c:marker>
            <c:symbol val="none"/>
          </c:marker>
          <c:val>
            <c:numRef>
              <c:f>Infested!$F$4:$F$103</c:f>
              <c:numCache>
                <c:formatCode>General</c:formatCode>
                <c:ptCount val="100"/>
                <c:pt idx="0">
                  <c:v>160.38</c:v>
                </c:pt>
                <c:pt idx="1">
                  <c:v>160.38</c:v>
                </c:pt>
                <c:pt idx="2">
                  <c:v>160.38</c:v>
                </c:pt>
                <c:pt idx="3">
                  <c:v>160.38</c:v>
                </c:pt>
                <c:pt idx="4">
                  <c:v>160.38</c:v>
                </c:pt>
                <c:pt idx="5">
                  <c:v>160.38</c:v>
                </c:pt>
                <c:pt idx="6">
                  <c:v>160.38</c:v>
                </c:pt>
                <c:pt idx="7">
                  <c:v>160.38</c:v>
                </c:pt>
                <c:pt idx="8">
                  <c:v>160.38</c:v>
                </c:pt>
                <c:pt idx="9">
                  <c:v>160.38</c:v>
                </c:pt>
                <c:pt idx="10">
                  <c:v>160.38</c:v>
                </c:pt>
                <c:pt idx="11">
                  <c:v>160.38</c:v>
                </c:pt>
                <c:pt idx="12">
                  <c:v>160.38</c:v>
                </c:pt>
                <c:pt idx="13">
                  <c:v>160.38</c:v>
                </c:pt>
                <c:pt idx="14">
                  <c:v>160.38</c:v>
                </c:pt>
                <c:pt idx="15">
                  <c:v>160.38</c:v>
                </c:pt>
                <c:pt idx="16">
                  <c:v>160.38</c:v>
                </c:pt>
                <c:pt idx="17">
                  <c:v>160.38</c:v>
                </c:pt>
                <c:pt idx="18">
                  <c:v>160.38</c:v>
                </c:pt>
                <c:pt idx="19">
                  <c:v>160.38</c:v>
                </c:pt>
                <c:pt idx="20">
                  <c:v>160.38</c:v>
                </c:pt>
                <c:pt idx="21">
                  <c:v>160.38</c:v>
                </c:pt>
                <c:pt idx="22">
                  <c:v>160.38</c:v>
                </c:pt>
                <c:pt idx="23">
                  <c:v>160.38</c:v>
                </c:pt>
                <c:pt idx="24">
                  <c:v>160.38</c:v>
                </c:pt>
                <c:pt idx="25">
                  <c:v>160.38</c:v>
                </c:pt>
                <c:pt idx="26">
                  <c:v>160.38</c:v>
                </c:pt>
                <c:pt idx="27">
                  <c:v>160.38</c:v>
                </c:pt>
                <c:pt idx="28">
                  <c:v>160.38</c:v>
                </c:pt>
                <c:pt idx="29">
                  <c:v>160.38</c:v>
                </c:pt>
                <c:pt idx="30">
                  <c:v>160.38</c:v>
                </c:pt>
                <c:pt idx="31">
                  <c:v>160.38</c:v>
                </c:pt>
                <c:pt idx="32">
                  <c:v>160.38</c:v>
                </c:pt>
                <c:pt idx="33">
                  <c:v>160.38</c:v>
                </c:pt>
                <c:pt idx="34">
                  <c:v>160.38</c:v>
                </c:pt>
                <c:pt idx="35">
                  <c:v>160.38</c:v>
                </c:pt>
                <c:pt idx="36">
                  <c:v>160.38</c:v>
                </c:pt>
                <c:pt idx="37">
                  <c:v>160.38</c:v>
                </c:pt>
                <c:pt idx="38">
                  <c:v>160.38</c:v>
                </c:pt>
                <c:pt idx="39">
                  <c:v>160.38</c:v>
                </c:pt>
                <c:pt idx="40">
                  <c:v>160.38</c:v>
                </c:pt>
                <c:pt idx="41">
                  <c:v>160.38</c:v>
                </c:pt>
                <c:pt idx="42">
                  <c:v>160.38</c:v>
                </c:pt>
                <c:pt idx="43">
                  <c:v>160.38</c:v>
                </c:pt>
                <c:pt idx="44">
                  <c:v>160.38</c:v>
                </c:pt>
                <c:pt idx="45">
                  <c:v>160.38</c:v>
                </c:pt>
                <c:pt idx="46">
                  <c:v>160.38</c:v>
                </c:pt>
                <c:pt idx="47">
                  <c:v>160.38</c:v>
                </c:pt>
                <c:pt idx="48">
                  <c:v>160.38</c:v>
                </c:pt>
                <c:pt idx="49">
                  <c:v>160.38</c:v>
                </c:pt>
                <c:pt idx="50">
                  <c:v>160.38</c:v>
                </c:pt>
                <c:pt idx="51">
                  <c:v>160.38</c:v>
                </c:pt>
                <c:pt idx="52">
                  <c:v>160.38</c:v>
                </c:pt>
                <c:pt idx="53">
                  <c:v>160.38</c:v>
                </c:pt>
                <c:pt idx="54">
                  <c:v>160.38</c:v>
                </c:pt>
                <c:pt idx="55">
                  <c:v>160.38</c:v>
                </c:pt>
                <c:pt idx="56">
                  <c:v>160.38</c:v>
                </c:pt>
                <c:pt idx="57">
                  <c:v>160.38</c:v>
                </c:pt>
                <c:pt idx="58">
                  <c:v>160.38</c:v>
                </c:pt>
                <c:pt idx="59">
                  <c:v>160.38</c:v>
                </c:pt>
                <c:pt idx="60">
                  <c:v>160.38</c:v>
                </c:pt>
                <c:pt idx="61">
                  <c:v>160.38</c:v>
                </c:pt>
                <c:pt idx="62">
                  <c:v>160.38</c:v>
                </c:pt>
                <c:pt idx="63">
                  <c:v>160.38</c:v>
                </c:pt>
                <c:pt idx="64">
                  <c:v>160.38</c:v>
                </c:pt>
                <c:pt idx="65">
                  <c:v>160.38</c:v>
                </c:pt>
                <c:pt idx="66">
                  <c:v>160.38</c:v>
                </c:pt>
                <c:pt idx="67">
                  <c:v>160.38</c:v>
                </c:pt>
                <c:pt idx="68">
                  <c:v>160.38</c:v>
                </c:pt>
                <c:pt idx="69">
                  <c:v>160.38</c:v>
                </c:pt>
                <c:pt idx="70">
                  <c:v>160.38</c:v>
                </c:pt>
                <c:pt idx="71">
                  <c:v>160.38</c:v>
                </c:pt>
                <c:pt idx="72">
                  <c:v>160.38</c:v>
                </c:pt>
                <c:pt idx="73">
                  <c:v>160.38</c:v>
                </c:pt>
                <c:pt idx="74">
                  <c:v>160.38</c:v>
                </c:pt>
                <c:pt idx="75">
                  <c:v>160.38</c:v>
                </c:pt>
                <c:pt idx="76">
                  <c:v>160.38</c:v>
                </c:pt>
                <c:pt idx="77">
                  <c:v>160.38</c:v>
                </c:pt>
                <c:pt idx="78">
                  <c:v>160.38</c:v>
                </c:pt>
                <c:pt idx="79">
                  <c:v>160.38</c:v>
                </c:pt>
                <c:pt idx="80">
                  <c:v>160.38</c:v>
                </c:pt>
                <c:pt idx="81">
                  <c:v>160.38</c:v>
                </c:pt>
                <c:pt idx="82">
                  <c:v>160.38</c:v>
                </c:pt>
                <c:pt idx="83">
                  <c:v>160.38</c:v>
                </c:pt>
                <c:pt idx="84">
                  <c:v>160.38</c:v>
                </c:pt>
                <c:pt idx="85">
                  <c:v>160.38</c:v>
                </c:pt>
                <c:pt idx="86">
                  <c:v>160.38</c:v>
                </c:pt>
                <c:pt idx="87">
                  <c:v>160.38</c:v>
                </c:pt>
                <c:pt idx="88">
                  <c:v>160.38</c:v>
                </c:pt>
                <c:pt idx="89">
                  <c:v>160.38</c:v>
                </c:pt>
                <c:pt idx="90">
                  <c:v>160.38</c:v>
                </c:pt>
                <c:pt idx="91">
                  <c:v>160.38</c:v>
                </c:pt>
                <c:pt idx="92">
                  <c:v>160.38</c:v>
                </c:pt>
                <c:pt idx="93">
                  <c:v>160.38</c:v>
                </c:pt>
                <c:pt idx="94">
                  <c:v>160.38</c:v>
                </c:pt>
                <c:pt idx="95">
                  <c:v>160.38</c:v>
                </c:pt>
                <c:pt idx="96">
                  <c:v>160.38</c:v>
                </c:pt>
                <c:pt idx="97">
                  <c:v>160.38</c:v>
                </c:pt>
                <c:pt idx="98">
                  <c:v>160.38</c:v>
                </c:pt>
                <c:pt idx="99">
                  <c:v>160.38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Infested!$G$3</c:f>
              <c:strCache>
                <c:ptCount val="1"/>
                <c:pt idx="0">
                  <c:v>Braton</c:v>
                </c:pt>
              </c:strCache>
            </c:strRef>
          </c:tx>
          <c:marker>
            <c:symbol val="none"/>
          </c:marker>
          <c:val>
            <c:numRef>
              <c:f>Infested!$G$4:$G$103</c:f>
              <c:numCache>
                <c:formatCode>General</c:formatCode>
                <c:ptCount val="100"/>
                <c:pt idx="0">
                  <c:v>171.18934999999999</c:v>
                </c:pt>
                <c:pt idx="1">
                  <c:v>168.6412</c:v>
                </c:pt>
                <c:pt idx="2">
                  <c:v>166.09305000000001</c:v>
                </c:pt>
                <c:pt idx="3">
                  <c:v>163.54489999999998</c:v>
                </c:pt>
                <c:pt idx="4">
                  <c:v>160.99675000000002</c:v>
                </c:pt>
                <c:pt idx="5">
                  <c:v>158.4486</c:v>
                </c:pt>
                <c:pt idx="6">
                  <c:v>155.90045000000001</c:v>
                </c:pt>
                <c:pt idx="7">
                  <c:v>153.35230000000001</c:v>
                </c:pt>
                <c:pt idx="8">
                  <c:v>150.80415000000002</c:v>
                </c:pt>
                <c:pt idx="9">
                  <c:v>148.256</c:v>
                </c:pt>
                <c:pt idx="10">
                  <c:v>145.70785000000001</c:v>
                </c:pt>
                <c:pt idx="11">
                  <c:v>143.15970000000002</c:v>
                </c:pt>
                <c:pt idx="12">
                  <c:v>140.61154999999999</c:v>
                </c:pt>
                <c:pt idx="13">
                  <c:v>138.0634</c:v>
                </c:pt>
                <c:pt idx="14">
                  <c:v>135.51525000000001</c:v>
                </c:pt>
                <c:pt idx="15">
                  <c:v>132.96710000000002</c:v>
                </c:pt>
                <c:pt idx="16">
                  <c:v>130.41895</c:v>
                </c:pt>
                <c:pt idx="17">
                  <c:v>127.87080000000002</c:v>
                </c:pt>
                <c:pt idx="18">
                  <c:v>125.32265000000001</c:v>
                </c:pt>
                <c:pt idx="19">
                  <c:v>122.7745</c:v>
                </c:pt>
                <c:pt idx="20">
                  <c:v>120.22635000000001</c:v>
                </c:pt>
                <c:pt idx="21">
                  <c:v>117.6782</c:v>
                </c:pt>
                <c:pt idx="22">
                  <c:v>115.13005</c:v>
                </c:pt>
                <c:pt idx="23">
                  <c:v>112.5819</c:v>
                </c:pt>
                <c:pt idx="24">
                  <c:v>110.03375000000001</c:v>
                </c:pt>
                <c:pt idx="25">
                  <c:v>107.48560000000001</c:v>
                </c:pt>
                <c:pt idx="26">
                  <c:v>104.93745000000001</c:v>
                </c:pt>
                <c:pt idx="27">
                  <c:v>102.38930000000001</c:v>
                </c:pt>
                <c:pt idx="28">
                  <c:v>99.841149999999999</c:v>
                </c:pt>
                <c:pt idx="29">
                  <c:v>97.293000000000006</c:v>
                </c:pt>
                <c:pt idx="30">
                  <c:v>94.744850000000014</c:v>
                </c:pt>
                <c:pt idx="31">
                  <c:v>92.196700000000007</c:v>
                </c:pt>
                <c:pt idx="32">
                  <c:v>89.64855</c:v>
                </c:pt>
                <c:pt idx="33">
                  <c:v>87.100400000000008</c:v>
                </c:pt>
                <c:pt idx="34">
                  <c:v>84.552250000000015</c:v>
                </c:pt>
                <c:pt idx="35">
                  <c:v>82.004100000000008</c:v>
                </c:pt>
                <c:pt idx="36">
                  <c:v>79.455950000000001</c:v>
                </c:pt>
                <c:pt idx="37">
                  <c:v>76.907800000000009</c:v>
                </c:pt>
                <c:pt idx="38">
                  <c:v>74.359650000000002</c:v>
                </c:pt>
                <c:pt idx="39">
                  <c:v>71.811500000000009</c:v>
                </c:pt>
                <c:pt idx="40">
                  <c:v>69.263350000000017</c:v>
                </c:pt>
                <c:pt idx="41">
                  <c:v>66.71520000000001</c:v>
                </c:pt>
                <c:pt idx="42">
                  <c:v>64.167050000000003</c:v>
                </c:pt>
                <c:pt idx="43">
                  <c:v>61.618900000000004</c:v>
                </c:pt>
                <c:pt idx="44">
                  <c:v>59.070750000000004</c:v>
                </c:pt>
                <c:pt idx="45">
                  <c:v>56.522599999999997</c:v>
                </c:pt>
                <c:pt idx="46">
                  <c:v>53.974449999999997</c:v>
                </c:pt>
                <c:pt idx="47">
                  <c:v>51.426299999999998</c:v>
                </c:pt>
                <c:pt idx="48">
                  <c:v>48.878150000000019</c:v>
                </c:pt>
                <c:pt idx="49">
                  <c:v>46.33000000000002</c:v>
                </c:pt>
                <c:pt idx="50">
                  <c:v>43.781850000000013</c:v>
                </c:pt>
                <c:pt idx="51">
                  <c:v>41.233700000000013</c:v>
                </c:pt>
                <c:pt idx="52">
                  <c:v>38.685550000000006</c:v>
                </c:pt>
                <c:pt idx="53">
                  <c:v>36.137400000000007</c:v>
                </c:pt>
                <c:pt idx="54">
                  <c:v>33.589250000000007</c:v>
                </c:pt>
                <c:pt idx="55">
                  <c:v>31.041100000000004</c:v>
                </c:pt>
                <c:pt idx="56">
                  <c:v>28.49295</c:v>
                </c:pt>
                <c:pt idx="57">
                  <c:v>25.944799999999997</c:v>
                </c:pt>
                <c:pt idx="58">
                  <c:v>23.396650000000022</c:v>
                </c:pt>
                <c:pt idx="59">
                  <c:v>20.848500000000019</c:v>
                </c:pt>
                <c:pt idx="60">
                  <c:v>18.300350000000016</c:v>
                </c:pt>
                <c:pt idx="61">
                  <c:v>15.752200000000014</c:v>
                </c:pt>
                <c:pt idx="62">
                  <c:v>13.204050000000011</c:v>
                </c:pt>
                <c:pt idx="63">
                  <c:v>10.65590000000001</c:v>
                </c:pt>
                <c:pt idx="64">
                  <c:v>8.1077500000000082</c:v>
                </c:pt>
                <c:pt idx="65">
                  <c:v>5.559600000000005</c:v>
                </c:pt>
                <c:pt idx="66">
                  <c:v>3.0114500000000026</c:v>
                </c:pt>
                <c:pt idx="67">
                  <c:v>0.46330000000000043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702784"/>
        <c:axId val="93708672"/>
      </c:lineChart>
      <c:catAx>
        <c:axId val="93702784"/>
        <c:scaling>
          <c:orientation val="minMax"/>
        </c:scaling>
        <c:delete val="0"/>
        <c:axPos val="b"/>
        <c:majorTickMark val="out"/>
        <c:minorTickMark val="none"/>
        <c:tickLblPos val="nextTo"/>
        <c:crossAx val="93708672"/>
        <c:crosses val="autoZero"/>
        <c:auto val="1"/>
        <c:lblAlgn val="ctr"/>
        <c:lblOffset val="100"/>
        <c:noMultiLvlLbl val="0"/>
      </c:catAx>
      <c:valAx>
        <c:axId val="93708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37027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</xdr:row>
      <xdr:rowOff>0</xdr:rowOff>
    </xdr:from>
    <xdr:to>
      <xdr:col>8</xdr:col>
      <xdr:colOff>600075</xdr:colOff>
      <xdr:row>34</xdr:row>
      <xdr:rowOff>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39</xdr:row>
      <xdr:rowOff>9525</xdr:rowOff>
    </xdr:from>
    <xdr:to>
      <xdr:col>8</xdr:col>
      <xdr:colOff>600075</xdr:colOff>
      <xdr:row>69</xdr:row>
      <xdr:rowOff>9525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9525</xdr:colOff>
      <xdr:row>3</xdr:row>
      <xdr:rowOff>0</xdr:rowOff>
    </xdr:from>
    <xdr:to>
      <xdr:col>17</xdr:col>
      <xdr:colOff>600075</xdr:colOff>
      <xdr:row>34</xdr:row>
      <xdr:rowOff>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17</xdr:col>
      <xdr:colOff>590550</xdr:colOff>
      <xdr:row>69</xdr:row>
      <xdr:rowOff>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6</xdr:row>
      <xdr:rowOff>0</xdr:rowOff>
    </xdr:from>
    <xdr:to>
      <xdr:col>17</xdr:col>
      <xdr:colOff>304800</xdr:colOff>
      <xdr:row>20</xdr:row>
      <xdr:rowOff>76200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24</xdr:row>
      <xdr:rowOff>0</xdr:rowOff>
    </xdr:from>
    <xdr:to>
      <xdr:col>17</xdr:col>
      <xdr:colOff>304800</xdr:colOff>
      <xdr:row>38</xdr:row>
      <xdr:rowOff>76200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workbookViewId="0">
      <selection activeCell="G9" sqref="G9"/>
    </sheetView>
  </sheetViews>
  <sheetFormatPr defaultRowHeight="15" x14ac:dyDescent="0.25"/>
  <cols>
    <col min="1" max="1" width="9.28515625" style="117" bestFit="1" customWidth="1"/>
    <col min="2" max="2" width="8.140625" style="70" bestFit="1" customWidth="1"/>
    <col min="3" max="3" width="5" style="7" bestFit="1" customWidth="1"/>
    <col min="4" max="4" width="9.5703125" style="7" customWidth="1"/>
    <col min="5" max="5" width="11" style="7" bestFit="1" customWidth="1"/>
    <col min="6" max="6" width="11.7109375" style="7" bestFit="1" customWidth="1"/>
    <col min="7" max="7" width="7.140625" style="7" bestFit="1" customWidth="1"/>
    <col min="8" max="8" width="8" style="7" bestFit="1" customWidth="1"/>
    <col min="9" max="9" width="9.42578125" style="7" bestFit="1" customWidth="1"/>
    <col min="10" max="10" width="9.42578125" style="7" customWidth="1"/>
    <col min="11" max="11" width="9.42578125" style="7" bestFit="1" customWidth="1"/>
    <col min="12" max="12" width="13.7109375" style="7" bestFit="1" customWidth="1"/>
  </cols>
  <sheetData>
    <row r="1" spans="1:12" ht="15.75" thickBot="1" x14ac:dyDescent="0.3">
      <c r="A1" s="115"/>
    </row>
    <row r="2" spans="1:12" s="4" customFormat="1" ht="15.75" thickBot="1" x14ac:dyDescent="0.3">
      <c r="A2" s="116" t="s">
        <v>4</v>
      </c>
      <c r="B2" s="118" t="s">
        <v>16</v>
      </c>
      <c r="C2" s="119" t="s">
        <v>17</v>
      </c>
      <c r="D2" s="119" t="s">
        <v>18</v>
      </c>
      <c r="E2" s="119" t="s">
        <v>19</v>
      </c>
      <c r="F2" s="119" t="s">
        <v>25</v>
      </c>
      <c r="G2" s="119" t="s">
        <v>20</v>
      </c>
      <c r="H2" s="119" t="s">
        <v>24</v>
      </c>
      <c r="I2" s="119" t="s">
        <v>23</v>
      </c>
      <c r="J2" s="119" t="s">
        <v>26</v>
      </c>
      <c r="K2" s="119" t="s">
        <v>21</v>
      </c>
      <c r="L2" s="119" t="s">
        <v>22</v>
      </c>
    </row>
    <row r="3" spans="1:12" s="123" customFormat="1" x14ac:dyDescent="0.25">
      <c r="A3" s="120" t="s">
        <v>2</v>
      </c>
      <c r="B3" s="121">
        <v>20</v>
      </c>
      <c r="C3" s="122">
        <v>11.3</v>
      </c>
      <c r="D3" s="122">
        <v>1</v>
      </c>
      <c r="E3" s="122">
        <v>0.05</v>
      </c>
      <c r="F3" s="122">
        <v>0.5</v>
      </c>
      <c r="G3" s="122">
        <v>2.2999999999999998</v>
      </c>
      <c r="H3" s="122">
        <f>F3*E3+1</f>
        <v>1.0249999999999999</v>
      </c>
      <c r="I3" s="122">
        <v>45</v>
      </c>
      <c r="J3" s="122">
        <f>I3/C3</f>
        <v>3.9823008849557517</v>
      </c>
      <c r="K3" s="122">
        <f>B3*C3*D3*H3</f>
        <v>231.64999999999998</v>
      </c>
      <c r="L3" s="122">
        <f>B3*I3*H3/(G3+J3)</f>
        <v>146.84110438089871</v>
      </c>
    </row>
    <row r="4" spans="1:12" s="128" customFormat="1" x14ac:dyDescent="0.25">
      <c r="A4" s="125" t="s">
        <v>1</v>
      </c>
      <c r="B4" s="126">
        <v>22</v>
      </c>
      <c r="C4" s="127">
        <v>11.3</v>
      </c>
      <c r="D4" s="127">
        <v>1</v>
      </c>
      <c r="E4" s="127">
        <v>2.5000000000000001E-2</v>
      </c>
      <c r="F4" s="127">
        <v>0.5</v>
      </c>
      <c r="G4" s="127">
        <v>2.37</v>
      </c>
      <c r="H4" s="127">
        <f t="shared" ref="H4:H7" si="0">F4*E4+1</f>
        <v>1.0125</v>
      </c>
      <c r="I4" s="127">
        <v>45</v>
      </c>
      <c r="J4" s="137">
        <f t="shared" ref="J4:J6" si="1">I4/C4</f>
        <v>3.9823008849557517</v>
      </c>
      <c r="K4" s="127">
        <f>B4*C4*D4*H4</f>
        <v>251.70750000000001</v>
      </c>
      <c r="L4" s="127">
        <f>B4*I4*H4/(G4+J4)</f>
        <v>157.79715384293894</v>
      </c>
    </row>
    <row r="5" spans="1:12" s="132" customFormat="1" x14ac:dyDescent="0.25">
      <c r="A5" s="129" t="s">
        <v>9</v>
      </c>
      <c r="B5" s="130">
        <v>8</v>
      </c>
      <c r="C5" s="131">
        <v>10</v>
      </c>
      <c r="D5" s="131">
        <v>1</v>
      </c>
      <c r="E5" s="131">
        <v>2.5000000000000001E-2</v>
      </c>
      <c r="F5" s="131">
        <v>0.5</v>
      </c>
      <c r="G5" s="131">
        <v>2</v>
      </c>
      <c r="H5" s="131">
        <f t="shared" si="0"/>
        <v>1.0125</v>
      </c>
      <c r="I5" s="131">
        <v>100</v>
      </c>
      <c r="J5" s="131">
        <f t="shared" si="1"/>
        <v>10</v>
      </c>
      <c r="K5" s="131">
        <f>B5*C5*D5*H5</f>
        <v>81</v>
      </c>
      <c r="L5" s="131">
        <f>B5*I5*H5/(G5+J5)</f>
        <v>67.5</v>
      </c>
    </row>
    <row r="6" spans="1:12" s="136" customFormat="1" x14ac:dyDescent="0.25">
      <c r="A6" s="133" t="s">
        <v>3</v>
      </c>
      <c r="B6" s="134">
        <v>18</v>
      </c>
      <c r="C6" s="135">
        <v>8.8000000000000007</v>
      </c>
      <c r="D6" s="135">
        <v>1</v>
      </c>
      <c r="E6" s="135">
        <v>2.5000000000000001E-2</v>
      </c>
      <c r="F6" s="135">
        <v>0.5</v>
      </c>
      <c r="G6" s="135">
        <v>2.5</v>
      </c>
      <c r="H6" s="135">
        <f t="shared" si="0"/>
        <v>1.0125</v>
      </c>
      <c r="I6" s="135">
        <v>60</v>
      </c>
      <c r="J6" s="135">
        <f t="shared" si="1"/>
        <v>6.8181818181818175</v>
      </c>
      <c r="K6" s="135">
        <f>B6*C6*D6*H6</f>
        <v>160.38</v>
      </c>
      <c r="L6" s="135">
        <f>B6*I6*H6/(G6+J6)</f>
        <v>117.35121951219514</v>
      </c>
    </row>
    <row r="7" spans="1:12" s="141" customFormat="1" x14ac:dyDescent="0.25">
      <c r="A7" s="139" t="s">
        <v>27</v>
      </c>
      <c r="B7" s="140">
        <v>21</v>
      </c>
      <c r="C7" s="138">
        <v>3.3</v>
      </c>
      <c r="D7" s="138">
        <v>3</v>
      </c>
      <c r="E7" s="138">
        <v>0.05</v>
      </c>
      <c r="F7" s="138">
        <v>0.5</v>
      </c>
      <c r="G7" s="138">
        <v>1.9</v>
      </c>
      <c r="H7" s="138">
        <f t="shared" si="0"/>
        <v>1.0249999999999999</v>
      </c>
      <c r="I7" s="138">
        <v>45</v>
      </c>
      <c r="J7" s="138">
        <f>I7/(D7*C7)</f>
        <v>4.5454545454545459</v>
      </c>
      <c r="K7" s="138">
        <f>B7*C7*D7*H7</f>
        <v>213.09749999999997</v>
      </c>
      <c r="L7" s="138">
        <f>B7*I7*H7/(G7+J7)</f>
        <v>150.28032440056415</v>
      </c>
    </row>
    <row r="8" spans="1:12" s="148" customFormat="1" x14ac:dyDescent="0.25">
      <c r="A8" s="145" t="s">
        <v>28</v>
      </c>
      <c r="B8" s="146">
        <v>9</v>
      </c>
      <c r="C8" s="147">
        <v>20</v>
      </c>
      <c r="D8" s="147">
        <v>1</v>
      </c>
      <c r="E8" s="147">
        <v>0.15</v>
      </c>
      <c r="F8" s="147">
        <v>1</v>
      </c>
      <c r="G8" s="147">
        <v>2.2999999999999998</v>
      </c>
      <c r="H8" s="147">
        <f t="shared" ref="H8" si="2">F8*E8+1</f>
        <v>1.1499999999999999</v>
      </c>
      <c r="I8" s="147">
        <v>60</v>
      </c>
      <c r="J8" s="147">
        <f>I8/(D8*C8)</f>
        <v>3</v>
      </c>
      <c r="K8" s="147">
        <f>B8*C8*D8*H8</f>
        <v>206.99999999999997</v>
      </c>
      <c r="L8" s="147">
        <f>B8*I8*H8/(G8+J8)</f>
        <v>117.16981132075472</v>
      </c>
    </row>
    <row r="9" spans="1:12" s="144" customFormat="1" x14ac:dyDescent="0.25">
      <c r="A9" s="142"/>
      <c r="B9" s="143"/>
      <c r="C9" s="69"/>
      <c r="D9" s="69"/>
      <c r="E9" s="69"/>
      <c r="F9" s="69"/>
      <c r="G9" s="69"/>
      <c r="H9" s="69"/>
      <c r="I9" s="69"/>
      <c r="J9" s="69"/>
      <c r="K9" s="69"/>
      <c r="L9" s="6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2"/>
  <sheetViews>
    <sheetView workbookViewId="0">
      <selection activeCell="B3" sqref="B3"/>
    </sheetView>
  </sheetViews>
  <sheetFormatPr defaultRowHeight="15" x14ac:dyDescent="0.25"/>
  <cols>
    <col min="1" max="1" width="13" customWidth="1"/>
    <col min="2" max="2" width="23.140625" style="11" bestFit="1" customWidth="1"/>
    <col min="3" max="3" width="23.28515625" style="14" bestFit="1" customWidth="1"/>
    <col min="4" max="4" width="21" style="14" customWidth="1"/>
    <col min="5" max="5" width="21.140625" style="2" customWidth="1"/>
    <col min="6" max="6" width="23.140625" style="21" bestFit="1" customWidth="1"/>
    <col min="7" max="7" width="23.28515625" style="22" customWidth="1"/>
    <col min="8" max="8" width="21" style="23" customWidth="1"/>
    <col min="9" max="9" width="21.140625" style="24" customWidth="1"/>
    <col min="10" max="10" width="23.140625" style="32" bestFit="1" customWidth="1"/>
    <col min="11" max="11" width="23.28515625" style="33" customWidth="1"/>
    <col min="12" max="12" width="21" style="33" customWidth="1"/>
    <col min="13" max="13" width="21.140625" style="34" customWidth="1"/>
    <col min="14" max="14" width="23.140625" style="63" bestFit="1" customWidth="1"/>
    <col min="15" max="15" width="23.28515625" style="67" customWidth="1"/>
    <col min="16" max="16" width="21" style="67" customWidth="1"/>
    <col min="17" max="17" width="21.140625" style="68" customWidth="1"/>
    <col min="18" max="18" width="23.140625" style="77" bestFit="1" customWidth="1"/>
    <col min="19" max="19" width="23.28515625" style="81" customWidth="1"/>
    <col min="20" max="20" width="21" style="81" customWidth="1"/>
    <col min="21" max="21" width="21.140625" style="82" customWidth="1"/>
    <col min="22" max="22" width="23.140625" style="101" bestFit="1" customWidth="1"/>
    <col min="23" max="23" width="23.28515625" style="104" customWidth="1"/>
    <col min="24" max="24" width="21" style="104" customWidth="1"/>
    <col min="25" max="25" width="21.140625" style="105" customWidth="1"/>
    <col min="26" max="26" width="23.140625" style="89" bestFit="1" customWidth="1"/>
    <col min="27" max="27" width="23.28515625" style="93" customWidth="1"/>
    <col min="28" max="28" width="21" style="93" customWidth="1"/>
    <col min="29" max="29" width="21.140625" style="94" customWidth="1"/>
  </cols>
  <sheetData>
    <row r="1" spans="1:30" s="1" customFormat="1" ht="15.75" thickBot="1" x14ac:dyDescent="0.3">
      <c r="B1" s="5" t="s">
        <v>1</v>
      </c>
      <c r="C1" s="36" t="s">
        <v>1</v>
      </c>
      <c r="D1" s="36" t="s">
        <v>1</v>
      </c>
      <c r="E1" s="37" t="s">
        <v>1</v>
      </c>
      <c r="F1" s="16" t="s">
        <v>2</v>
      </c>
      <c r="G1" s="42" t="s">
        <v>2</v>
      </c>
      <c r="H1" s="42" t="s">
        <v>2</v>
      </c>
      <c r="I1" s="38" t="s">
        <v>2</v>
      </c>
      <c r="J1" s="43" t="s">
        <v>3</v>
      </c>
      <c r="K1" s="44" t="s">
        <v>3</v>
      </c>
      <c r="L1" s="44" t="s">
        <v>3</v>
      </c>
      <c r="M1" s="39" t="s">
        <v>3</v>
      </c>
      <c r="N1" s="57" t="s">
        <v>9</v>
      </c>
      <c r="O1" s="58" t="s">
        <v>9</v>
      </c>
      <c r="P1" s="58" t="s">
        <v>9</v>
      </c>
      <c r="Q1" s="59" t="s">
        <v>9</v>
      </c>
      <c r="R1" s="71" t="s">
        <v>10</v>
      </c>
      <c r="S1" s="72" t="s">
        <v>10</v>
      </c>
      <c r="T1" s="72" t="s">
        <v>10</v>
      </c>
      <c r="U1" s="73" t="s">
        <v>10</v>
      </c>
      <c r="V1" s="95" t="s">
        <v>12</v>
      </c>
      <c r="W1" s="96" t="s">
        <v>12</v>
      </c>
      <c r="X1" s="96" t="s">
        <v>12</v>
      </c>
      <c r="Y1" s="97" t="s">
        <v>12</v>
      </c>
      <c r="Z1" s="83" t="s">
        <v>11</v>
      </c>
      <c r="AA1" s="84" t="s">
        <v>11</v>
      </c>
      <c r="AB1" s="84" t="s">
        <v>11</v>
      </c>
      <c r="AC1" s="85" t="s">
        <v>11</v>
      </c>
    </row>
    <row r="2" spans="1:30" s="4" customFormat="1" ht="15.75" thickBot="1" x14ac:dyDescent="0.3">
      <c r="A2" s="6" t="s">
        <v>0</v>
      </c>
      <c r="B2" s="10" t="s">
        <v>8</v>
      </c>
      <c r="C2" s="13" t="s">
        <v>7</v>
      </c>
      <c r="D2" s="13" t="s">
        <v>6</v>
      </c>
      <c r="E2" s="3" t="s">
        <v>5</v>
      </c>
      <c r="F2" s="17" t="s">
        <v>8</v>
      </c>
      <c r="G2" s="18" t="s">
        <v>7</v>
      </c>
      <c r="H2" s="19" t="s">
        <v>6</v>
      </c>
      <c r="I2" s="20" t="s">
        <v>5</v>
      </c>
      <c r="J2" s="29" t="s">
        <v>8</v>
      </c>
      <c r="K2" s="30" t="s">
        <v>7</v>
      </c>
      <c r="L2" s="30" t="s">
        <v>6</v>
      </c>
      <c r="M2" s="31" t="s">
        <v>5</v>
      </c>
      <c r="N2" s="60" t="s">
        <v>8</v>
      </c>
      <c r="O2" s="61" t="s">
        <v>7</v>
      </c>
      <c r="P2" s="61" t="s">
        <v>6</v>
      </c>
      <c r="Q2" s="62" t="s">
        <v>5</v>
      </c>
      <c r="R2" s="74" t="s">
        <v>8</v>
      </c>
      <c r="S2" s="75" t="s">
        <v>7</v>
      </c>
      <c r="T2" s="75" t="s">
        <v>6</v>
      </c>
      <c r="U2" s="76" t="s">
        <v>5</v>
      </c>
      <c r="V2" s="98" t="s">
        <v>8</v>
      </c>
      <c r="W2" s="99" t="s">
        <v>7</v>
      </c>
      <c r="X2" s="99" t="s">
        <v>6</v>
      </c>
      <c r="Y2" s="100" t="s">
        <v>5</v>
      </c>
      <c r="Z2" s="86" t="s">
        <v>8</v>
      </c>
      <c r="AA2" s="87" t="s">
        <v>7</v>
      </c>
      <c r="AB2" s="87" t="s">
        <v>6</v>
      </c>
      <c r="AC2" s="88" t="s">
        <v>5</v>
      </c>
    </row>
    <row r="3" spans="1:30" x14ac:dyDescent="0.25">
      <c r="A3">
        <v>1</v>
      </c>
      <c r="B3" s="11">
        <f>MAX(248.6*(0.33-0.005*A3),1)</f>
        <v>80.795000000000002</v>
      </c>
      <c r="C3" s="14">
        <f>MAX(248.6*(0.66-0.01*A3),1)</f>
        <v>161.59</v>
      </c>
      <c r="D3" s="14">
        <f>MAX(248.6*(0.66-0.005*A3),1)</f>
        <v>162.833</v>
      </c>
      <c r="E3" s="2">
        <f>MAX(248.6*(1.33-0.01*A3),1)</f>
        <v>328.15199999999999</v>
      </c>
      <c r="F3" s="21">
        <f>MAX(231.65*(0.33-0.005*A3),1)</f>
        <v>75.28625000000001</v>
      </c>
      <c r="G3" s="22">
        <f>MAX(231.65*(1-0.015*A3),1)</f>
        <v>228.17525000000001</v>
      </c>
      <c r="H3" s="23">
        <f>MAX(231.65*(0.66-0.0035*A3),1)</f>
        <v>152.07822500000003</v>
      </c>
      <c r="I3" s="24">
        <f>MAX(231.65*(2-0.01*A3),1)</f>
        <v>460.98349999999999</v>
      </c>
      <c r="J3" s="32">
        <f>160.38</f>
        <v>160.38</v>
      </c>
      <c r="K3" s="32">
        <f>160.38</f>
        <v>160.38</v>
      </c>
      <c r="L3" s="32">
        <f>160.38</f>
        <v>160.38</v>
      </c>
      <c r="M3" s="40">
        <v>160.38</v>
      </c>
      <c r="N3" s="63">
        <v>80</v>
      </c>
      <c r="O3" s="63">
        <v>80</v>
      </c>
      <c r="P3" s="63">
        <v>80</v>
      </c>
      <c r="Q3" s="64">
        <v>80</v>
      </c>
      <c r="R3" s="77">
        <v>148.5</v>
      </c>
      <c r="S3" s="77">
        <v>148.5</v>
      </c>
      <c r="T3" s="77">
        <v>148.5</v>
      </c>
      <c r="U3" s="78">
        <v>148.5</v>
      </c>
      <c r="V3" s="101">
        <v>181.5</v>
      </c>
      <c r="W3" s="101">
        <v>181.5</v>
      </c>
      <c r="X3" s="101">
        <v>181.5</v>
      </c>
      <c r="Y3" s="101">
        <v>181.5</v>
      </c>
      <c r="Z3" s="89">
        <v>250</v>
      </c>
      <c r="AA3" s="89">
        <v>250</v>
      </c>
      <c r="AB3" s="89">
        <v>250</v>
      </c>
      <c r="AC3" s="90">
        <v>250</v>
      </c>
    </row>
    <row r="4" spans="1:30" x14ac:dyDescent="0.25">
      <c r="A4">
        <v>2</v>
      </c>
      <c r="B4" s="11">
        <f t="shared" ref="B4:B67" si="0">MAX(248.6*(0.33-0.005*A4),1)</f>
        <v>79.552000000000007</v>
      </c>
      <c r="C4" s="14">
        <f t="shared" ref="C4:C67" si="1">MAX(248.6*(0.66-0.01*A4),1)</f>
        <v>159.10400000000001</v>
      </c>
      <c r="D4" s="14">
        <f t="shared" ref="D4:D67" si="2">MAX(248.6*(0.66-0.005*A4),1)</f>
        <v>161.59</v>
      </c>
      <c r="E4" s="2">
        <f t="shared" ref="E4:E67" si="3">MAX(248.6*(1.33-0.01*A4),1)</f>
        <v>325.666</v>
      </c>
      <c r="F4" s="21">
        <f t="shared" ref="F4:F67" si="4">MAX(231.65*(0.33-0.005*A4),1)</f>
        <v>74.128</v>
      </c>
      <c r="G4" s="22">
        <f t="shared" ref="G4:G67" si="5">MAX(231.65*(1-0.015*A4),1)</f>
        <v>224.70050000000001</v>
      </c>
      <c r="H4" s="23">
        <f t="shared" ref="H4:H67" si="6">MAX(231.65*(0.66-0.0035*A4),1)</f>
        <v>151.26745</v>
      </c>
      <c r="I4" s="24">
        <f t="shared" ref="I4:I67" si="7">MAX(231.65*(2-0.01*A4),1)</f>
        <v>458.66700000000003</v>
      </c>
      <c r="J4" s="32">
        <f>160.38</f>
        <v>160.38</v>
      </c>
      <c r="K4" s="32">
        <f>160.38</f>
        <v>160.38</v>
      </c>
      <c r="L4" s="32">
        <f>160.38</f>
        <v>160.38</v>
      </c>
      <c r="M4" s="40">
        <f>160.38</f>
        <v>160.38</v>
      </c>
      <c r="N4" s="63">
        <v>80</v>
      </c>
      <c r="O4" s="63">
        <v>80</v>
      </c>
      <c r="P4" s="63">
        <v>80</v>
      </c>
      <c r="Q4" s="64">
        <v>80</v>
      </c>
      <c r="R4" s="77">
        <v>148.5</v>
      </c>
      <c r="S4" s="77">
        <v>148.5</v>
      </c>
      <c r="T4" s="77">
        <v>148.5</v>
      </c>
      <c r="U4" s="78">
        <v>148.5</v>
      </c>
      <c r="V4" s="101">
        <v>181.5</v>
      </c>
      <c r="W4" s="101">
        <v>181.5</v>
      </c>
      <c r="X4" s="101">
        <v>181.5</v>
      </c>
      <c r="Y4" s="101">
        <v>181.5</v>
      </c>
      <c r="Z4" s="89">
        <v>250</v>
      </c>
      <c r="AA4" s="89">
        <v>250</v>
      </c>
      <c r="AB4" s="89">
        <v>250</v>
      </c>
      <c r="AC4" s="90">
        <v>250</v>
      </c>
    </row>
    <row r="5" spans="1:30" x14ac:dyDescent="0.25">
      <c r="A5">
        <v>3</v>
      </c>
      <c r="B5" s="11">
        <f t="shared" si="0"/>
        <v>78.308999999999997</v>
      </c>
      <c r="C5" s="14">
        <f t="shared" si="1"/>
        <v>156.61799999999999</v>
      </c>
      <c r="D5" s="52">
        <f t="shared" si="2"/>
        <v>160.34700000000001</v>
      </c>
      <c r="E5" s="54">
        <f t="shared" si="3"/>
        <v>323.18</v>
      </c>
      <c r="F5" s="46">
        <f t="shared" si="4"/>
        <v>72.969750000000005</v>
      </c>
      <c r="G5" s="47">
        <f t="shared" si="5"/>
        <v>221.22575000000001</v>
      </c>
      <c r="H5" s="48">
        <f t="shared" si="6"/>
        <v>150.45667500000002</v>
      </c>
      <c r="I5" s="49">
        <f t="shared" si="7"/>
        <v>456.35050000000001</v>
      </c>
      <c r="J5" s="50">
        <f>160.38</f>
        <v>160.38</v>
      </c>
      <c r="K5" s="50">
        <f>160.38</f>
        <v>160.38</v>
      </c>
      <c r="L5" s="51">
        <f>160.38</f>
        <v>160.38</v>
      </c>
      <c r="M5" s="40">
        <f>160.38</f>
        <v>160.38</v>
      </c>
      <c r="N5" s="63">
        <v>80</v>
      </c>
      <c r="O5" s="63">
        <v>80</v>
      </c>
      <c r="P5" s="63">
        <v>80</v>
      </c>
      <c r="Q5" s="64">
        <v>80</v>
      </c>
      <c r="R5" s="77">
        <v>148.5</v>
      </c>
      <c r="S5" s="77">
        <v>148.5</v>
      </c>
      <c r="T5" s="77">
        <v>148.5</v>
      </c>
      <c r="U5" s="78">
        <v>148.5</v>
      </c>
      <c r="V5" s="101">
        <v>181.5</v>
      </c>
      <c r="W5" s="101">
        <v>181.5</v>
      </c>
      <c r="X5" s="101">
        <v>181.5</v>
      </c>
      <c r="Y5" s="101">
        <v>181.5</v>
      </c>
      <c r="Z5" s="89">
        <v>250</v>
      </c>
      <c r="AA5" s="89">
        <v>250</v>
      </c>
      <c r="AB5" s="89">
        <v>250</v>
      </c>
      <c r="AC5" s="90">
        <v>250</v>
      </c>
    </row>
    <row r="6" spans="1:30" x14ac:dyDescent="0.25">
      <c r="A6">
        <v>4</v>
      </c>
      <c r="B6" s="11">
        <f t="shared" si="0"/>
        <v>77.066000000000003</v>
      </c>
      <c r="C6" s="14">
        <f t="shared" si="1"/>
        <v>154.13200000000001</v>
      </c>
      <c r="D6" s="14">
        <f t="shared" si="2"/>
        <v>159.10400000000001</v>
      </c>
      <c r="E6" s="2">
        <f t="shared" si="3"/>
        <v>320.69400000000002</v>
      </c>
      <c r="F6" s="21">
        <f t="shared" si="4"/>
        <v>71.811499999999995</v>
      </c>
      <c r="G6" s="22">
        <f t="shared" si="5"/>
        <v>217.751</v>
      </c>
      <c r="H6" s="23">
        <f t="shared" si="6"/>
        <v>149.64590000000001</v>
      </c>
      <c r="I6" s="24">
        <f t="shared" si="7"/>
        <v>454.03399999999999</v>
      </c>
      <c r="J6" s="32">
        <f>160.38</f>
        <v>160.38</v>
      </c>
      <c r="K6" s="32">
        <f>160.38</f>
        <v>160.38</v>
      </c>
      <c r="L6" s="32">
        <f>160.38</f>
        <v>160.38</v>
      </c>
      <c r="M6" s="40">
        <f>160.38</f>
        <v>160.38</v>
      </c>
      <c r="N6" s="63">
        <v>80</v>
      </c>
      <c r="O6" s="63">
        <v>80</v>
      </c>
      <c r="P6" s="63">
        <v>80</v>
      </c>
      <c r="Q6" s="64">
        <v>80</v>
      </c>
      <c r="R6" s="77">
        <v>148.5</v>
      </c>
      <c r="S6" s="77">
        <v>148.5</v>
      </c>
      <c r="T6" s="77">
        <v>148.5</v>
      </c>
      <c r="U6" s="78">
        <v>148.5</v>
      </c>
      <c r="V6" s="101">
        <v>181.5</v>
      </c>
      <c r="W6" s="101">
        <v>181.5</v>
      </c>
      <c r="X6" s="101">
        <v>181.5</v>
      </c>
      <c r="Y6" s="101">
        <v>181.5</v>
      </c>
      <c r="Z6" s="89">
        <v>250</v>
      </c>
      <c r="AA6" s="89">
        <v>250</v>
      </c>
      <c r="AB6" s="89">
        <v>250</v>
      </c>
      <c r="AC6" s="90">
        <v>250</v>
      </c>
    </row>
    <row r="7" spans="1:30" x14ac:dyDescent="0.25">
      <c r="A7">
        <v>5</v>
      </c>
      <c r="B7" s="11">
        <f t="shared" si="0"/>
        <v>75.822999999999993</v>
      </c>
      <c r="C7" s="14">
        <f t="shared" si="1"/>
        <v>151.64599999999999</v>
      </c>
      <c r="D7" s="14">
        <f t="shared" si="2"/>
        <v>157.86099999999999</v>
      </c>
      <c r="E7" s="2">
        <f t="shared" si="3"/>
        <v>318.20800000000003</v>
      </c>
      <c r="F7" s="21">
        <f t="shared" si="4"/>
        <v>70.65325</v>
      </c>
      <c r="G7" s="22">
        <f t="shared" si="5"/>
        <v>214.27625</v>
      </c>
      <c r="H7" s="23">
        <f t="shared" si="6"/>
        <v>148.83512500000003</v>
      </c>
      <c r="I7" s="24">
        <f t="shared" si="7"/>
        <v>451.71749999999997</v>
      </c>
      <c r="J7" s="32">
        <f>160.38</f>
        <v>160.38</v>
      </c>
      <c r="K7" s="32">
        <f>160.38</f>
        <v>160.38</v>
      </c>
      <c r="L7" s="32">
        <f>160.38</f>
        <v>160.38</v>
      </c>
      <c r="M7" s="40">
        <f>160.38</f>
        <v>160.38</v>
      </c>
      <c r="N7" s="63">
        <v>80</v>
      </c>
      <c r="O7" s="63">
        <v>80</v>
      </c>
      <c r="P7" s="63">
        <v>80</v>
      </c>
      <c r="Q7" s="64">
        <v>80</v>
      </c>
      <c r="R7" s="77">
        <v>148.5</v>
      </c>
      <c r="S7" s="77">
        <v>148.5</v>
      </c>
      <c r="T7" s="77">
        <v>148.5</v>
      </c>
      <c r="U7" s="78">
        <v>148.5</v>
      </c>
      <c r="V7" s="101">
        <v>181.5</v>
      </c>
      <c r="W7" s="101">
        <v>181.5</v>
      </c>
      <c r="X7" s="101">
        <v>181.5</v>
      </c>
      <c r="Y7" s="101">
        <v>181.5</v>
      </c>
      <c r="Z7" s="89">
        <v>250</v>
      </c>
      <c r="AA7" s="89">
        <v>250</v>
      </c>
      <c r="AB7" s="89">
        <v>250</v>
      </c>
      <c r="AC7" s="90">
        <v>250</v>
      </c>
      <c r="AD7" s="70"/>
    </row>
    <row r="8" spans="1:30" x14ac:dyDescent="0.25">
      <c r="A8">
        <v>6</v>
      </c>
      <c r="B8" s="11">
        <f t="shared" si="0"/>
        <v>74.580000000000013</v>
      </c>
      <c r="C8" s="14">
        <f t="shared" si="1"/>
        <v>149.16000000000003</v>
      </c>
      <c r="D8" s="14">
        <f t="shared" si="2"/>
        <v>156.61799999999999</v>
      </c>
      <c r="E8" s="2">
        <f t="shared" si="3"/>
        <v>315.72199999999998</v>
      </c>
      <c r="F8" s="21">
        <f t="shared" si="4"/>
        <v>69.495000000000019</v>
      </c>
      <c r="G8" s="22">
        <f t="shared" si="5"/>
        <v>210.8015</v>
      </c>
      <c r="H8" s="23">
        <f t="shared" si="6"/>
        <v>148.02435</v>
      </c>
      <c r="I8" s="24">
        <f t="shared" si="7"/>
        <v>449.40100000000001</v>
      </c>
      <c r="J8" s="32">
        <f>160.38</f>
        <v>160.38</v>
      </c>
      <c r="K8" s="32">
        <f>160.38</f>
        <v>160.38</v>
      </c>
      <c r="L8" s="32">
        <f>160.38</f>
        <v>160.38</v>
      </c>
      <c r="M8" s="40">
        <f>160.38</f>
        <v>160.38</v>
      </c>
      <c r="N8" s="63">
        <v>80</v>
      </c>
      <c r="O8" s="63">
        <v>80</v>
      </c>
      <c r="P8" s="63">
        <v>80</v>
      </c>
      <c r="Q8" s="64">
        <v>80</v>
      </c>
      <c r="R8" s="77">
        <v>148.5</v>
      </c>
      <c r="S8" s="77">
        <v>148.5</v>
      </c>
      <c r="T8" s="77">
        <v>148.5</v>
      </c>
      <c r="U8" s="78">
        <v>148.5</v>
      </c>
      <c r="V8" s="101">
        <v>181.5</v>
      </c>
      <c r="W8" s="101">
        <v>181.5</v>
      </c>
      <c r="X8" s="101">
        <v>181.5</v>
      </c>
      <c r="Y8" s="101">
        <v>181.5</v>
      </c>
      <c r="Z8" s="89">
        <v>250</v>
      </c>
      <c r="AA8" s="89">
        <v>250</v>
      </c>
      <c r="AB8" s="89">
        <v>250</v>
      </c>
      <c r="AC8" s="90">
        <v>250</v>
      </c>
      <c r="AD8" s="70"/>
    </row>
    <row r="9" spans="1:30" x14ac:dyDescent="0.25">
      <c r="A9">
        <v>7</v>
      </c>
      <c r="B9" s="11">
        <f t="shared" si="0"/>
        <v>73.337000000000003</v>
      </c>
      <c r="C9" s="14">
        <f t="shared" si="1"/>
        <v>146.67400000000001</v>
      </c>
      <c r="D9" s="14">
        <f t="shared" si="2"/>
        <v>155.375</v>
      </c>
      <c r="E9" s="2">
        <f t="shared" si="3"/>
        <v>313.23599999999999</v>
      </c>
      <c r="F9" s="21">
        <f t="shared" si="4"/>
        <v>68.336750000000009</v>
      </c>
      <c r="G9" s="22">
        <f t="shared" si="5"/>
        <v>207.32675</v>
      </c>
      <c r="H9" s="23">
        <f t="shared" si="6"/>
        <v>147.21357500000002</v>
      </c>
      <c r="I9" s="24">
        <f t="shared" si="7"/>
        <v>447.08449999999999</v>
      </c>
      <c r="J9" s="32">
        <f>160.38</f>
        <v>160.38</v>
      </c>
      <c r="K9" s="32">
        <f>160.38</f>
        <v>160.38</v>
      </c>
      <c r="L9" s="32">
        <f>160.38</f>
        <v>160.38</v>
      </c>
      <c r="M9" s="40">
        <f>160.38</f>
        <v>160.38</v>
      </c>
      <c r="N9" s="63">
        <v>80</v>
      </c>
      <c r="O9" s="63">
        <v>80</v>
      </c>
      <c r="P9" s="63">
        <v>80</v>
      </c>
      <c r="Q9" s="64">
        <v>80</v>
      </c>
      <c r="R9" s="77">
        <v>148.5</v>
      </c>
      <c r="S9" s="77">
        <v>148.5</v>
      </c>
      <c r="T9" s="77">
        <v>148.5</v>
      </c>
      <c r="U9" s="78">
        <v>148.5</v>
      </c>
      <c r="V9" s="101">
        <v>181.5</v>
      </c>
      <c r="W9" s="101">
        <v>181.5</v>
      </c>
      <c r="X9" s="101">
        <v>181.5</v>
      </c>
      <c r="Y9" s="101">
        <v>181.5</v>
      </c>
      <c r="Z9" s="89">
        <v>250</v>
      </c>
      <c r="AA9" s="89">
        <v>250</v>
      </c>
      <c r="AB9" s="89">
        <v>250</v>
      </c>
      <c r="AC9" s="90">
        <v>250</v>
      </c>
      <c r="AD9" s="70"/>
    </row>
    <row r="10" spans="1:30" x14ac:dyDescent="0.25">
      <c r="A10">
        <v>8</v>
      </c>
      <c r="B10" s="11">
        <f t="shared" si="0"/>
        <v>72.094000000000008</v>
      </c>
      <c r="C10" s="14">
        <f t="shared" si="1"/>
        <v>144.18800000000002</v>
      </c>
      <c r="D10" s="14">
        <f t="shared" si="2"/>
        <v>154.13200000000001</v>
      </c>
      <c r="E10" s="2">
        <f t="shared" si="3"/>
        <v>310.75</v>
      </c>
      <c r="F10" s="21">
        <f t="shared" si="4"/>
        <v>67.178500000000014</v>
      </c>
      <c r="G10" s="22">
        <f t="shared" si="5"/>
        <v>203.852</v>
      </c>
      <c r="H10" s="23">
        <f t="shared" si="6"/>
        <v>146.40280000000001</v>
      </c>
      <c r="I10" s="24">
        <f t="shared" si="7"/>
        <v>444.76799999999997</v>
      </c>
      <c r="J10" s="32">
        <f>160.38</f>
        <v>160.38</v>
      </c>
      <c r="K10" s="32">
        <f>160.38</f>
        <v>160.38</v>
      </c>
      <c r="L10" s="32">
        <f>160.38</f>
        <v>160.38</v>
      </c>
      <c r="M10" s="40">
        <f>160.38</f>
        <v>160.38</v>
      </c>
      <c r="N10" s="63">
        <v>80</v>
      </c>
      <c r="O10" s="63">
        <v>80</v>
      </c>
      <c r="P10" s="63">
        <v>80</v>
      </c>
      <c r="Q10" s="64">
        <v>80</v>
      </c>
      <c r="R10" s="77">
        <v>148.5</v>
      </c>
      <c r="S10" s="77">
        <v>148.5</v>
      </c>
      <c r="T10" s="77">
        <v>148.5</v>
      </c>
      <c r="U10" s="78">
        <v>148.5</v>
      </c>
      <c r="V10" s="101">
        <v>181.5</v>
      </c>
      <c r="W10" s="101">
        <v>181.5</v>
      </c>
      <c r="X10" s="101">
        <v>181.5</v>
      </c>
      <c r="Y10" s="101">
        <v>181.5</v>
      </c>
      <c r="Z10" s="89">
        <v>250</v>
      </c>
      <c r="AA10" s="89">
        <v>250</v>
      </c>
      <c r="AB10" s="89">
        <v>250</v>
      </c>
      <c r="AC10" s="90">
        <v>250</v>
      </c>
    </row>
    <row r="11" spans="1:30" x14ac:dyDescent="0.25">
      <c r="A11">
        <v>9</v>
      </c>
      <c r="B11" s="11">
        <f t="shared" si="0"/>
        <v>70.850999999999999</v>
      </c>
      <c r="C11" s="14">
        <f t="shared" si="1"/>
        <v>141.702</v>
      </c>
      <c r="D11" s="14">
        <f t="shared" si="2"/>
        <v>152.88899999999998</v>
      </c>
      <c r="E11" s="2">
        <f t="shared" si="3"/>
        <v>308.26400000000001</v>
      </c>
      <c r="F11" s="21">
        <f t="shared" si="4"/>
        <v>66.020250000000004</v>
      </c>
      <c r="G11" s="22">
        <f t="shared" si="5"/>
        <v>200.37725</v>
      </c>
      <c r="H11" s="23">
        <f t="shared" si="6"/>
        <v>145.59202500000001</v>
      </c>
      <c r="I11" s="24">
        <f t="shared" si="7"/>
        <v>442.45150000000001</v>
      </c>
      <c r="J11" s="32">
        <f>160.38</f>
        <v>160.38</v>
      </c>
      <c r="K11" s="32">
        <f>160.38</f>
        <v>160.38</v>
      </c>
      <c r="L11" s="32">
        <f>160.38</f>
        <v>160.38</v>
      </c>
      <c r="M11" s="40">
        <f>160.38</f>
        <v>160.38</v>
      </c>
      <c r="N11" s="63">
        <v>80</v>
      </c>
      <c r="O11" s="63">
        <v>80</v>
      </c>
      <c r="P11" s="63">
        <v>80</v>
      </c>
      <c r="Q11" s="64">
        <v>80</v>
      </c>
      <c r="R11" s="77">
        <v>148.5</v>
      </c>
      <c r="S11" s="77">
        <v>148.5</v>
      </c>
      <c r="T11" s="77">
        <v>148.5</v>
      </c>
      <c r="U11" s="78">
        <v>148.5</v>
      </c>
      <c r="V11" s="101">
        <v>181.5</v>
      </c>
      <c r="W11" s="101">
        <v>181.5</v>
      </c>
      <c r="X11" s="101">
        <v>181.5</v>
      </c>
      <c r="Y11" s="101">
        <v>181.5</v>
      </c>
      <c r="Z11" s="89">
        <v>250</v>
      </c>
      <c r="AA11" s="89">
        <v>250</v>
      </c>
      <c r="AB11" s="89">
        <v>250</v>
      </c>
      <c r="AC11" s="90">
        <v>250</v>
      </c>
    </row>
    <row r="12" spans="1:30" x14ac:dyDescent="0.25">
      <c r="A12">
        <v>10</v>
      </c>
      <c r="B12" s="11">
        <f t="shared" si="0"/>
        <v>69.608000000000004</v>
      </c>
      <c r="C12" s="14">
        <f t="shared" si="1"/>
        <v>139.21600000000001</v>
      </c>
      <c r="D12" s="14">
        <f t="shared" si="2"/>
        <v>151.64599999999999</v>
      </c>
      <c r="E12" s="2">
        <f t="shared" si="3"/>
        <v>305.77799999999996</v>
      </c>
      <c r="F12" s="21">
        <f t="shared" si="4"/>
        <v>64.862000000000009</v>
      </c>
      <c r="G12" s="22">
        <f t="shared" si="5"/>
        <v>196.9025</v>
      </c>
      <c r="H12" s="23">
        <f t="shared" si="6"/>
        <v>144.78125</v>
      </c>
      <c r="I12" s="24">
        <f t="shared" si="7"/>
        <v>440.13499999999999</v>
      </c>
      <c r="J12" s="32">
        <f>160.38</f>
        <v>160.38</v>
      </c>
      <c r="K12" s="32">
        <f>160.38</f>
        <v>160.38</v>
      </c>
      <c r="L12" s="32">
        <f>160.38</f>
        <v>160.38</v>
      </c>
      <c r="M12" s="40">
        <f>160.38</f>
        <v>160.38</v>
      </c>
      <c r="N12" s="63">
        <v>80</v>
      </c>
      <c r="O12" s="63">
        <v>80</v>
      </c>
      <c r="P12" s="63">
        <v>80</v>
      </c>
      <c r="Q12" s="64">
        <v>80</v>
      </c>
      <c r="R12" s="77">
        <v>148.5</v>
      </c>
      <c r="S12" s="77">
        <v>148.5</v>
      </c>
      <c r="T12" s="77">
        <v>148.5</v>
      </c>
      <c r="U12" s="78">
        <v>148.5</v>
      </c>
      <c r="V12" s="101">
        <v>181.5</v>
      </c>
      <c r="W12" s="101">
        <v>181.5</v>
      </c>
      <c r="X12" s="101">
        <v>181.5</v>
      </c>
      <c r="Y12" s="101">
        <v>181.5</v>
      </c>
      <c r="Z12" s="89">
        <v>250</v>
      </c>
      <c r="AA12" s="89">
        <v>250</v>
      </c>
      <c r="AB12" s="89">
        <v>250</v>
      </c>
      <c r="AC12" s="90">
        <v>250</v>
      </c>
    </row>
    <row r="13" spans="1:30" x14ac:dyDescent="0.25">
      <c r="A13">
        <v>11</v>
      </c>
      <c r="B13" s="11">
        <f t="shared" si="0"/>
        <v>68.365000000000009</v>
      </c>
      <c r="C13" s="14">
        <f t="shared" si="1"/>
        <v>136.73000000000002</v>
      </c>
      <c r="D13" s="14">
        <f t="shared" si="2"/>
        <v>150.40299999999999</v>
      </c>
      <c r="E13" s="2">
        <f t="shared" si="3"/>
        <v>303.29199999999997</v>
      </c>
      <c r="F13" s="21">
        <f t="shared" si="4"/>
        <v>63.703750000000007</v>
      </c>
      <c r="G13" s="22">
        <f t="shared" si="5"/>
        <v>193.42775</v>
      </c>
      <c r="H13" s="23">
        <f t="shared" si="6"/>
        <v>143.97047500000002</v>
      </c>
      <c r="I13" s="24">
        <f t="shared" si="7"/>
        <v>437.81849999999997</v>
      </c>
      <c r="J13" s="32">
        <f>160.38</f>
        <v>160.38</v>
      </c>
      <c r="K13" s="32">
        <f>160.38</f>
        <v>160.38</v>
      </c>
      <c r="L13" s="32">
        <f>160.38</f>
        <v>160.38</v>
      </c>
      <c r="M13" s="40">
        <f>160.38</f>
        <v>160.38</v>
      </c>
      <c r="N13" s="63">
        <v>80</v>
      </c>
      <c r="O13" s="63">
        <v>80</v>
      </c>
      <c r="P13" s="63">
        <v>80</v>
      </c>
      <c r="Q13" s="64">
        <v>80</v>
      </c>
      <c r="R13" s="77">
        <v>148.5</v>
      </c>
      <c r="S13" s="77">
        <v>148.5</v>
      </c>
      <c r="T13" s="77">
        <v>148.5</v>
      </c>
      <c r="U13" s="78">
        <v>148.5</v>
      </c>
      <c r="V13" s="101">
        <v>181.5</v>
      </c>
      <c r="W13" s="101">
        <v>181.5</v>
      </c>
      <c r="X13" s="101">
        <v>181.5</v>
      </c>
      <c r="Y13" s="101">
        <v>181.5</v>
      </c>
      <c r="Z13" s="89">
        <v>250</v>
      </c>
      <c r="AA13" s="89">
        <v>250</v>
      </c>
      <c r="AB13" s="89">
        <v>250</v>
      </c>
      <c r="AC13" s="90">
        <v>250</v>
      </c>
    </row>
    <row r="14" spans="1:30" x14ac:dyDescent="0.25">
      <c r="A14">
        <v>12</v>
      </c>
      <c r="B14" s="11">
        <f t="shared" si="0"/>
        <v>67.122</v>
      </c>
      <c r="C14" s="14">
        <f t="shared" si="1"/>
        <v>134.244</v>
      </c>
      <c r="D14" s="14">
        <f t="shared" si="2"/>
        <v>149.16000000000003</v>
      </c>
      <c r="E14" s="2">
        <f t="shared" si="3"/>
        <v>300.80599999999998</v>
      </c>
      <c r="F14" s="21">
        <f t="shared" si="4"/>
        <v>62.545500000000004</v>
      </c>
      <c r="G14" s="22">
        <f t="shared" si="5"/>
        <v>189.95300000000003</v>
      </c>
      <c r="H14" s="23">
        <f t="shared" si="6"/>
        <v>143.15970000000002</v>
      </c>
      <c r="I14" s="24">
        <f t="shared" si="7"/>
        <v>435.50200000000001</v>
      </c>
      <c r="J14" s="32">
        <f>160.38</f>
        <v>160.38</v>
      </c>
      <c r="K14" s="32">
        <f>160.38</f>
        <v>160.38</v>
      </c>
      <c r="L14" s="32">
        <f>160.38</f>
        <v>160.38</v>
      </c>
      <c r="M14" s="40">
        <f>160.38</f>
        <v>160.38</v>
      </c>
      <c r="N14" s="63">
        <v>80</v>
      </c>
      <c r="O14" s="63">
        <v>80</v>
      </c>
      <c r="P14" s="63">
        <v>80</v>
      </c>
      <c r="Q14" s="64">
        <v>80</v>
      </c>
      <c r="R14" s="77">
        <v>148.5</v>
      </c>
      <c r="S14" s="77">
        <v>148.5</v>
      </c>
      <c r="T14" s="77">
        <v>148.5</v>
      </c>
      <c r="U14" s="78">
        <v>148.5</v>
      </c>
      <c r="V14" s="101">
        <v>181.5</v>
      </c>
      <c r="W14" s="101">
        <v>181.5</v>
      </c>
      <c r="X14" s="101">
        <v>181.5</v>
      </c>
      <c r="Y14" s="101">
        <v>181.5</v>
      </c>
      <c r="Z14" s="89">
        <v>250</v>
      </c>
      <c r="AA14" s="89">
        <v>250</v>
      </c>
      <c r="AB14" s="89">
        <v>250</v>
      </c>
      <c r="AC14" s="90">
        <v>250</v>
      </c>
    </row>
    <row r="15" spans="1:30" x14ac:dyDescent="0.25">
      <c r="A15">
        <v>13</v>
      </c>
      <c r="B15" s="11">
        <f t="shared" si="0"/>
        <v>65.879000000000005</v>
      </c>
      <c r="C15" s="14">
        <f t="shared" si="1"/>
        <v>131.75800000000001</v>
      </c>
      <c r="D15" s="14">
        <f t="shared" si="2"/>
        <v>147.917</v>
      </c>
      <c r="E15" s="2">
        <f t="shared" si="3"/>
        <v>298.32000000000005</v>
      </c>
      <c r="F15" s="21">
        <f t="shared" si="4"/>
        <v>61.387250000000002</v>
      </c>
      <c r="G15" s="22">
        <f t="shared" si="5"/>
        <v>186.47825</v>
      </c>
      <c r="H15" s="23">
        <f t="shared" si="6"/>
        <v>142.34892500000001</v>
      </c>
      <c r="I15" s="24">
        <f t="shared" si="7"/>
        <v>433.18550000000005</v>
      </c>
      <c r="J15" s="32">
        <f>160.38</f>
        <v>160.38</v>
      </c>
      <c r="K15" s="32">
        <f>160.38</f>
        <v>160.38</v>
      </c>
      <c r="L15" s="32">
        <f>160.38</f>
        <v>160.38</v>
      </c>
      <c r="M15" s="40">
        <f>160.38</f>
        <v>160.38</v>
      </c>
      <c r="N15" s="63">
        <v>80</v>
      </c>
      <c r="O15" s="63">
        <v>80</v>
      </c>
      <c r="P15" s="63">
        <v>80</v>
      </c>
      <c r="Q15" s="64">
        <v>80</v>
      </c>
      <c r="R15" s="77">
        <v>148.5</v>
      </c>
      <c r="S15" s="77">
        <v>148.5</v>
      </c>
      <c r="T15" s="77">
        <v>148.5</v>
      </c>
      <c r="U15" s="78">
        <v>148.5</v>
      </c>
      <c r="V15" s="101">
        <v>181.5</v>
      </c>
      <c r="W15" s="101">
        <v>181.5</v>
      </c>
      <c r="X15" s="101">
        <v>181.5</v>
      </c>
      <c r="Y15" s="101">
        <v>181.5</v>
      </c>
      <c r="Z15" s="89">
        <v>250</v>
      </c>
      <c r="AA15" s="89">
        <v>250</v>
      </c>
      <c r="AB15" s="89">
        <v>250</v>
      </c>
      <c r="AC15" s="90">
        <v>250</v>
      </c>
    </row>
    <row r="16" spans="1:30" x14ac:dyDescent="0.25">
      <c r="A16">
        <v>14</v>
      </c>
      <c r="B16" s="11">
        <f t="shared" si="0"/>
        <v>64.635999999999996</v>
      </c>
      <c r="C16" s="14">
        <f t="shared" si="1"/>
        <v>129.27199999999999</v>
      </c>
      <c r="D16" s="14">
        <f t="shared" si="2"/>
        <v>146.67400000000001</v>
      </c>
      <c r="E16" s="2">
        <f t="shared" si="3"/>
        <v>295.834</v>
      </c>
      <c r="F16" s="21">
        <f t="shared" si="4"/>
        <v>60.229000000000006</v>
      </c>
      <c r="G16" s="22">
        <f t="shared" si="5"/>
        <v>183.0035</v>
      </c>
      <c r="H16" s="23">
        <f t="shared" si="6"/>
        <v>141.53815</v>
      </c>
      <c r="I16" s="24">
        <f t="shared" si="7"/>
        <v>430.86899999999997</v>
      </c>
      <c r="J16" s="32">
        <f>160.38</f>
        <v>160.38</v>
      </c>
      <c r="K16" s="32">
        <f>160.38</f>
        <v>160.38</v>
      </c>
      <c r="L16" s="32">
        <f>160.38</f>
        <v>160.38</v>
      </c>
      <c r="M16" s="40">
        <f>160.38</f>
        <v>160.38</v>
      </c>
      <c r="N16" s="63">
        <v>80</v>
      </c>
      <c r="O16" s="63">
        <v>80</v>
      </c>
      <c r="P16" s="63">
        <v>80</v>
      </c>
      <c r="Q16" s="64">
        <v>80</v>
      </c>
      <c r="R16" s="77">
        <v>148.5</v>
      </c>
      <c r="S16" s="77">
        <v>148.5</v>
      </c>
      <c r="T16" s="77">
        <v>148.5</v>
      </c>
      <c r="U16" s="78">
        <v>148.5</v>
      </c>
      <c r="V16" s="101">
        <v>181.5</v>
      </c>
      <c r="W16" s="101">
        <v>181.5</v>
      </c>
      <c r="X16" s="101">
        <v>181.5</v>
      </c>
      <c r="Y16" s="101">
        <v>181.5</v>
      </c>
      <c r="Z16" s="89">
        <v>250</v>
      </c>
      <c r="AA16" s="89">
        <v>250</v>
      </c>
      <c r="AB16" s="89">
        <v>250</v>
      </c>
      <c r="AC16" s="90">
        <v>250</v>
      </c>
    </row>
    <row r="17" spans="1:29" x14ac:dyDescent="0.25">
      <c r="A17">
        <v>15</v>
      </c>
      <c r="B17" s="11">
        <f t="shared" si="0"/>
        <v>63.393000000000001</v>
      </c>
      <c r="C17" s="14">
        <f t="shared" si="1"/>
        <v>126.786</v>
      </c>
      <c r="D17" s="14">
        <f t="shared" si="2"/>
        <v>145.43100000000001</v>
      </c>
      <c r="E17" s="2">
        <f t="shared" si="3"/>
        <v>293.34800000000001</v>
      </c>
      <c r="F17" s="21">
        <f t="shared" si="4"/>
        <v>59.070750000000004</v>
      </c>
      <c r="G17" s="22">
        <f t="shared" si="5"/>
        <v>179.52875</v>
      </c>
      <c r="H17" s="23">
        <f t="shared" si="6"/>
        <v>140.72737500000002</v>
      </c>
      <c r="I17" s="24">
        <f t="shared" si="7"/>
        <v>428.55250000000001</v>
      </c>
      <c r="J17" s="32">
        <f>160.38</f>
        <v>160.38</v>
      </c>
      <c r="K17" s="32">
        <f>160.38</f>
        <v>160.38</v>
      </c>
      <c r="L17" s="32">
        <f>160.38</f>
        <v>160.38</v>
      </c>
      <c r="M17" s="40">
        <f>160.38</f>
        <v>160.38</v>
      </c>
      <c r="N17" s="63">
        <v>80</v>
      </c>
      <c r="O17" s="63">
        <v>80</v>
      </c>
      <c r="P17" s="63">
        <v>80</v>
      </c>
      <c r="Q17" s="64">
        <v>80</v>
      </c>
      <c r="R17" s="77">
        <v>148.5</v>
      </c>
      <c r="S17" s="77">
        <v>148.5</v>
      </c>
      <c r="T17" s="77">
        <v>148.5</v>
      </c>
      <c r="U17" s="78">
        <v>148.5</v>
      </c>
      <c r="V17" s="101">
        <v>181.5</v>
      </c>
      <c r="W17" s="101">
        <v>181.5</v>
      </c>
      <c r="X17" s="101">
        <v>181.5</v>
      </c>
      <c r="Y17" s="101">
        <v>181.5</v>
      </c>
      <c r="Z17" s="89">
        <v>250</v>
      </c>
      <c r="AA17" s="89">
        <v>250</v>
      </c>
      <c r="AB17" s="89">
        <v>250</v>
      </c>
      <c r="AC17" s="90">
        <v>250</v>
      </c>
    </row>
    <row r="18" spans="1:29" x14ac:dyDescent="0.25">
      <c r="A18">
        <v>16</v>
      </c>
      <c r="B18" s="11">
        <f t="shared" si="0"/>
        <v>62.15</v>
      </c>
      <c r="C18" s="14">
        <f t="shared" si="1"/>
        <v>124.3</v>
      </c>
      <c r="D18" s="14">
        <f t="shared" si="2"/>
        <v>144.18800000000002</v>
      </c>
      <c r="E18" s="2">
        <f t="shared" si="3"/>
        <v>290.86200000000002</v>
      </c>
      <c r="F18" s="21">
        <f t="shared" si="4"/>
        <v>57.912500000000001</v>
      </c>
      <c r="G18" s="22">
        <f t="shared" si="5"/>
        <v>176.054</v>
      </c>
      <c r="H18" s="23">
        <f t="shared" si="6"/>
        <v>139.91659999999999</v>
      </c>
      <c r="I18" s="24">
        <f t="shared" si="7"/>
        <v>426.23600000000005</v>
      </c>
      <c r="J18" s="32">
        <f>160.38</f>
        <v>160.38</v>
      </c>
      <c r="K18" s="32">
        <f>160.38</f>
        <v>160.38</v>
      </c>
      <c r="L18" s="32">
        <f>160.38</f>
        <v>160.38</v>
      </c>
      <c r="M18" s="40">
        <f>160.38</f>
        <v>160.38</v>
      </c>
      <c r="N18" s="63">
        <v>80</v>
      </c>
      <c r="O18" s="63">
        <v>80</v>
      </c>
      <c r="P18" s="63">
        <v>80</v>
      </c>
      <c r="Q18" s="64">
        <v>80</v>
      </c>
      <c r="R18" s="77">
        <v>148.5</v>
      </c>
      <c r="S18" s="77">
        <v>148.5</v>
      </c>
      <c r="T18" s="77">
        <v>148.5</v>
      </c>
      <c r="U18" s="78">
        <v>148.5</v>
      </c>
      <c r="V18" s="101">
        <v>181.5</v>
      </c>
      <c r="W18" s="101">
        <v>181.5</v>
      </c>
      <c r="X18" s="101">
        <v>181.5</v>
      </c>
      <c r="Y18" s="101">
        <v>181.5</v>
      </c>
      <c r="Z18" s="89">
        <v>250</v>
      </c>
      <c r="AA18" s="89">
        <v>250</v>
      </c>
      <c r="AB18" s="89">
        <v>250</v>
      </c>
      <c r="AC18" s="90">
        <v>250</v>
      </c>
    </row>
    <row r="19" spans="1:29" x14ac:dyDescent="0.25">
      <c r="A19">
        <v>17</v>
      </c>
      <c r="B19" s="11">
        <f t="shared" si="0"/>
        <v>60.906999999999996</v>
      </c>
      <c r="C19" s="14">
        <f t="shared" si="1"/>
        <v>121.81399999999999</v>
      </c>
      <c r="D19" s="14">
        <f t="shared" si="2"/>
        <v>142.94500000000002</v>
      </c>
      <c r="E19" s="2">
        <f t="shared" si="3"/>
        <v>288.37600000000003</v>
      </c>
      <c r="F19" s="21">
        <f t="shared" si="4"/>
        <v>56.754249999999999</v>
      </c>
      <c r="G19" s="22">
        <f t="shared" si="5"/>
        <v>172.57925</v>
      </c>
      <c r="H19" s="23">
        <f t="shared" si="6"/>
        <v>139.10582500000001</v>
      </c>
      <c r="I19" s="24">
        <f t="shared" si="7"/>
        <v>423.91950000000003</v>
      </c>
      <c r="J19" s="32">
        <f>160.38</f>
        <v>160.38</v>
      </c>
      <c r="K19" s="32">
        <f>160.38</f>
        <v>160.38</v>
      </c>
      <c r="L19" s="32">
        <f>160.38</f>
        <v>160.38</v>
      </c>
      <c r="M19" s="40">
        <f>160.38</f>
        <v>160.38</v>
      </c>
      <c r="N19" s="63">
        <v>80</v>
      </c>
      <c r="O19" s="63">
        <v>80</v>
      </c>
      <c r="P19" s="63">
        <v>80</v>
      </c>
      <c r="Q19" s="64">
        <v>80</v>
      </c>
      <c r="R19" s="77">
        <v>148.5</v>
      </c>
      <c r="S19" s="77">
        <v>148.5</v>
      </c>
      <c r="T19" s="77">
        <v>148.5</v>
      </c>
      <c r="U19" s="78">
        <v>148.5</v>
      </c>
      <c r="V19" s="101">
        <v>181.5</v>
      </c>
      <c r="W19" s="101">
        <v>181.5</v>
      </c>
      <c r="X19" s="101">
        <v>181.5</v>
      </c>
      <c r="Y19" s="101">
        <v>181.5</v>
      </c>
      <c r="Z19" s="89">
        <v>250</v>
      </c>
      <c r="AA19" s="89">
        <v>250</v>
      </c>
      <c r="AB19" s="89">
        <v>250</v>
      </c>
      <c r="AC19" s="90">
        <v>250</v>
      </c>
    </row>
    <row r="20" spans="1:29" x14ac:dyDescent="0.25">
      <c r="A20">
        <v>18</v>
      </c>
      <c r="B20" s="11">
        <f t="shared" si="0"/>
        <v>59.664000000000001</v>
      </c>
      <c r="C20" s="14">
        <f t="shared" si="1"/>
        <v>119.328</v>
      </c>
      <c r="D20" s="14">
        <f t="shared" si="2"/>
        <v>141.702</v>
      </c>
      <c r="E20" s="2">
        <f t="shared" si="3"/>
        <v>285.89000000000004</v>
      </c>
      <c r="F20" s="21">
        <f t="shared" si="4"/>
        <v>55.596000000000004</v>
      </c>
      <c r="G20" s="22">
        <f t="shared" si="5"/>
        <v>169.1045</v>
      </c>
      <c r="H20" s="23">
        <f t="shared" si="6"/>
        <v>138.29505</v>
      </c>
      <c r="I20" s="24">
        <f t="shared" si="7"/>
        <v>421.60300000000001</v>
      </c>
      <c r="J20" s="32">
        <f>160.38</f>
        <v>160.38</v>
      </c>
      <c r="K20" s="32">
        <f>160.38</f>
        <v>160.38</v>
      </c>
      <c r="L20" s="32">
        <f>160.38</f>
        <v>160.38</v>
      </c>
      <c r="M20" s="40">
        <f>160.38</f>
        <v>160.38</v>
      </c>
      <c r="N20" s="63">
        <v>80</v>
      </c>
      <c r="O20" s="63">
        <v>80</v>
      </c>
      <c r="P20" s="63">
        <v>80</v>
      </c>
      <c r="Q20" s="64">
        <v>80</v>
      </c>
      <c r="R20" s="77">
        <v>148.5</v>
      </c>
      <c r="S20" s="77">
        <v>148.5</v>
      </c>
      <c r="T20" s="77">
        <v>148.5</v>
      </c>
      <c r="U20" s="78">
        <v>148.5</v>
      </c>
      <c r="V20" s="101">
        <v>181.5</v>
      </c>
      <c r="W20" s="101">
        <v>181.5</v>
      </c>
      <c r="X20" s="101">
        <v>181.5</v>
      </c>
      <c r="Y20" s="101">
        <v>181.5</v>
      </c>
      <c r="Z20" s="89">
        <v>250</v>
      </c>
      <c r="AA20" s="89">
        <v>250</v>
      </c>
      <c r="AB20" s="89">
        <v>250</v>
      </c>
      <c r="AC20" s="90">
        <v>250</v>
      </c>
    </row>
    <row r="21" spans="1:29" x14ac:dyDescent="0.25">
      <c r="A21">
        <v>19</v>
      </c>
      <c r="B21" s="11">
        <f t="shared" si="0"/>
        <v>58.420999999999999</v>
      </c>
      <c r="C21" s="14">
        <f t="shared" si="1"/>
        <v>116.842</v>
      </c>
      <c r="D21" s="14">
        <f t="shared" si="2"/>
        <v>140.459</v>
      </c>
      <c r="E21" s="2">
        <f t="shared" si="3"/>
        <v>283.404</v>
      </c>
      <c r="F21" s="21">
        <f t="shared" si="4"/>
        <v>54.437750000000001</v>
      </c>
      <c r="G21" s="22">
        <f t="shared" si="5"/>
        <v>165.62975000000003</v>
      </c>
      <c r="H21" s="23">
        <f t="shared" si="6"/>
        <v>137.484275</v>
      </c>
      <c r="I21" s="24">
        <f t="shared" si="7"/>
        <v>419.28650000000005</v>
      </c>
      <c r="J21" s="32">
        <f>160.38</f>
        <v>160.38</v>
      </c>
      <c r="K21" s="32">
        <f>160.38</f>
        <v>160.38</v>
      </c>
      <c r="L21" s="32">
        <f>160.38</f>
        <v>160.38</v>
      </c>
      <c r="M21" s="40">
        <f>160.38</f>
        <v>160.38</v>
      </c>
      <c r="N21" s="63">
        <v>80</v>
      </c>
      <c r="O21" s="63">
        <v>80</v>
      </c>
      <c r="P21" s="63">
        <v>80</v>
      </c>
      <c r="Q21" s="64">
        <v>80</v>
      </c>
      <c r="R21" s="77">
        <v>148.5</v>
      </c>
      <c r="S21" s="77">
        <v>148.5</v>
      </c>
      <c r="T21" s="77">
        <v>148.5</v>
      </c>
      <c r="U21" s="78">
        <v>148.5</v>
      </c>
      <c r="V21" s="101">
        <v>181.5</v>
      </c>
      <c r="W21" s="101">
        <v>181.5</v>
      </c>
      <c r="X21" s="101">
        <v>181.5</v>
      </c>
      <c r="Y21" s="101">
        <v>181.5</v>
      </c>
      <c r="Z21" s="89">
        <v>250</v>
      </c>
      <c r="AA21" s="89">
        <v>250</v>
      </c>
      <c r="AB21" s="89">
        <v>250</v>
      </c>
      <c r="AC21" s="90">
        <v>250</v>
      </c>
    </row>
    <row r="22" spans="1:29" x14ac:dyDescent="0.25">
      <c r="A22">
        <v>20</v>
      </c>
      <c r="B22" s="11">
        <f t="shared" si="0"/>
        <v>57.178000000000004</v>
      </c>
      <c r="C22" s="14">
        <f t="shared" si="1"/>
        <v>114.35600000000001</v>
      </c>
      <c r="D22" s="14">
        <f t="shared" si="2"/>
        <v>139.21600000000001</v>
      </c>
      <c r="E22" s="2">
        <f t="shared" si="3"/>
        <v>280.91800000000001</v>
      </c>
      <c r="F22" s="21">
        <f t="shared" si="4"/>
        <v>53.279500000000006</v>
      </c>
      <c r="G22" s="22">
        <f t="shared" si="5"/>
        <v>162.155</v>
      </c>
      <c r="H22" s="23">
        <f t="shared" si="6"/>
        <v>136.67350000000002</v>
      </c>
      <c r="I22" s="24">
        <f t="shared" si="7"/>
        <v>416.97</v>
      </c>
      <c r="J22" s="32">
        <f>160.38</f>
        <v>160.38</v>
      </c>
      <c r="K22" s="32">
        <f>160.38</f>
        <v>160.38</v>
      </c>
      <c r="L22" s="32">
        <f>160.38</f>
        <v>160.38</v>
      </c>
      <c r="M22" s="40">
        <f>160.38</f>
        <v>160.38</v>
      </c>
      <c r="N22" s="63">
        <v>80</v>
      </c>
      <c r="O22" s="63">
        <v>80</v>
      </c>
      <c r="P22" s="63">
        <v>80</v>
      </c>
      <c r="Q22" s="64">
        <v>80</v>
      </c>
      <c r="R22" s="77">
        <v>148.5</v>
      </c>
      <c r="S22" s="77">
        <v>148.5</v>
      </c>
      <c r="T22" s="77">
        <v>148.5</v>
      </c>
      <c r="U22" s="78">
        <v>148.5</v>
      </c>
      <c r="V22" s="101">
        <v>181.5</v>
      </c>
      <c r="W22" s="101">
        <v>181.5</v>
      </c>
      <c r="X22" s="101">
        <v>181.5</v>
      </c>
      <c r="Y22" s="101">
        <v>181.5</v>
      </c>
      <c r="Z22" s="89">
        <v>250</v>
      </c>
      <c r="AA22" s="89">
        <v>250</v>
      </c>
      <c r="AB22" s="89">
        <v>250</v>
      </c>
      <c r="AC22" s="90">
        <v>250</v>
      </c>
    </row>
    <row r="23" spans="1:29" x14ac:dyDescent="0.25">
      <c r="A23">
        <v>21</v>
      </c>
      <c r="B23" s="11">
        <f t="shared" si="0"/>
        <v>55.935000000000009</v>
      </c>
      <c r="C23" s="14">
        <f t="shared" si="1"/>
        <v>111.87000000000002</v>
      </c>
      <c r="D23" s="14">
        <f t="shared" si="2"/>
        <v>137.97300000000001</v>
      </c>
      <c r="E23" s="2">
        <f t="shared" si="3"/>
        <v>278.43200000000002</v>
      </c>
      <c r="F23" s="21">
        <f t="shared" si="4"/>
        <v>52.121250000000011</v>
      </c>
      <c r="G23" s="52">
        <f t="shared" si="5"/>
        <v>158.68025000000003</v>
      </c>
      <c r="H23" s="48">
        <f t="shared" si="6"/>
        <v>135.86272500000001</v>
      </c>
      <c r="I23" s="49">
        <f t="shared" si="7"/>
        <v>414.65350000000001</v>
      </c>
      <c r="J23" s="50">
        <f>160.38</f>
        <v>160.38</v>
      </c>
      <c r="K23" s="51">
        <f>160.38</f>
        <v>160.38</v>
      </c>
      <c r="L23" s="32">
        <f>160.38</f>
        <v>160.38</v>
      </c>
      <c r="M23" s="40">
        <f>160.38</f>
        <v>160.38</v>
      </c>
      <c r="N23" s="63">
        <v>80</v>
      </c>
      <c r="O23" s="63">
        <v>80</v>
      </c>
      <c r="P23" s="63">
        <v>80</v>
      </c>
      <c r="Q23" s="64">
        <v>80</v>
      </c>
      <c r="R23" s="77">
        <v>148.5</v>
      </c>
      <c r="S23" s="77">
        <v>148.5</v>
      </c>
      <c r="T23" s="77">
        <v>148.5</v>
      </c>
      <c r="U23" s="78">
        <v>148.5</v>
      </c>
      <c r="V23" s="101">
        <v>181.5</v>
      </c>
      <c r="W23" s="101">
        <v>181.5</v>
      </c>
      <c r="X23" s="101">
        <v>181.5</v>
      </c>
      <c r="Y23" s="101">
        <v>181.5</v>
      </c>
      <c r="Z23" s="89">
        <v>250</v>
      </c>
      <c r="AA23" s="89">
        <v>250</v>
      </c>
      <c r="AB23" s="89">
        <v>250</v>
      </c>
      <c r="AC23" s="90">
        <v>250</v>
      </c>
    </row>
    <row r="24" spans="1:29" x14ac:dyDescent="0.25">
      <c r="A24">
        <v>22</v>
      </c>
      <c r="B24" s="11">
        <f t="shared" si="0"/>
        <v>54.692000000000007</v>
      </c>
      <c r="C24" s="14">
        <f t="shared" si="1"/>
        <v>109.38400000000001</v>
      </c>
      <c r="D24" s="14">
        <f t="shared" si="2"/>
        <v>136.73000000000002</v>
      </c>
      <c r="E24" s="2">
        <f t="shared" si="3"/>
        <v>275.94600000000003</v>
      </c>
      <c r="F24" s="21">
        <f t="shared" si="4"/>
        <v>50.963000000000008</v>
      </c>
      <c r="G24" s="22">
        <f t="shared" si="5"/>
        <v>155.2055</v>
      </c>
      <c r="H24" s="23">
        <f t="shared" si="6"/>
        <v>135.05195000000003</v>
      </c>
      <c r="I24" s="24">
        <f t="shared" si="7"/>
        <v>412.33699999999999</v>
      </c>
      <c r="J24" s="32">
        <f>160.38</f>
        <v>160.38</v>
      </c>
      <c r="K24" s="32">
        <f>160.38</f>
        <v>160.38</v>
      </c>
      <c r="L24" s="32">
        <f>160.38</f>
        <v>160.38</v>
      </c>
      <c r="M24" s="40">
        <f>160.38</f>
        <v>160.38</v>
      </c>
      <c r="N24" s="63">
        <v>80</v>
      </c>
      <c r="O24" s="63">
        <v>80</v>
      </c>
      <c r="P24" s="63">
        <v>80</v>
      </c>
      <c r="Q24" s="64">
        <v>80</v>
      </c>
      <c r="R24" s="77">
        <v>148.5</v>
      </c>
      <c r="S24" s="77">
        <v>148.5</v>
      </c>
      <c r="T24" s="77">
        <v>148.5</v>
      </c>
      <c r="U24" s="78">
        <v>148.5</v>
      </c>
      <c r="V24" s="101">
        <v>181.5</v>
      </c>
      <c r="W24" s="101">
        <v>181.5</v>
      </c>
      <c r="X24" s="101">
        <v>181.5</v>
      </c>
      <c r="Y24" s="101">
        <v>181.5</v>
      </c>
      <c r="Z24" s="89">
        <v>250</v>
      </c>
      <c r="AA24" s="89">
        <v>250</v>
      </c>
      <c r="AB24" s="89">
        <v>250</v>
      </c>
      <c r="AC24" s="90">
        <v>250</v>
      </c>
    </row>
    <row r="25" spans="1:29" x14ac:dyDescent="0.25">
      <c r="A25">
        <v>23</v>
      </c>
      <c r="B25" s="11">
        <f t="shared" si="0"/>
        <v>53.449000000000005</v>
      </c>
      <c r="C25" s="14">
        <f t="shared" si="1"/>
        <v>106.89800000000001</v>
      </c>
      <c r="D25" s="14">
        <f t="shared" si="2"/>
        <v>135.48699999999999</v>
      </c>
      <c r="E25" s="2">
        <f t="shared" si="3"/>
        <v>273.46000000000004</v>
      </c>
      <c r="F25" s="21">
        <f t="shared" si="4"/>
        <v>49.804750000000006</v>
      </c>
      <c r="G25" s="22">
        <f t="shared" si="5"/>
        <v>151.73075</v>
      </c>
      <c r="H25" s="23">
        <f t="shared" si="6"/>
        <v>134.241175</v>
      </c>
      <c r="I25" s="24">
        <f t="shared" si="7"/>
        <v>410.02050000000003</v>
      </c>
      <c r="J25" s="32">
        <f>160.38</f>
        <v>160.38</v>
      </c>
      <c r="K25" s="32">
        <f>160.38</f>
        <v>160.38</v>
      </c>
      <c r="L25" s="32">
        <f>160.38</f>
        <v>160.38</v>
      </c>
      <c r="M25" s="40">
        <f>160.38</f>
        <v>160.38</v>
      </c>
      <c r="N25" s="63">
        <v>80</v>
      </c>
      <c r="O25" s="63">
        <v>80</v>
      </c>
      <c r="P25" s="63">
        <v>80</v>
      </c>
      <c r="Q25" s="64">
        <v>80</v>
      </c>
      <c r="R25" s="77">
        <v>148.5</v>
      </c>
      <c r="S25" s="77">
        <v>148.5</v>
      </c>
      <c r="T25" s="77">
        <v>148.5</v>
      </c>
      <c r="U25" s="78">
        <v>148.5</v>
      </c>
      <c r="V25" s="101">
        <v>181.5</v>
      </c>
      <c r="W25" s="101">
        <v>181.5</v>
      </c>
      <c r="X25" s="101">
        <v>181.5</v>
      </c>
      <c r="Y25" s="101">
        <v>181.5</v>
      </c>
      <c r="Z25" s="89">
        <v>250</v>
      </c>
      <c r="AA25" s="89">
        <v>250</v>
      </c>
      <c r="AB25" s="89">
        <v>250</v>
      </c>
      <c r="AC25" s="90">
        <v>250</v>
      </c>
    </row>
    <row r="26" spans="1:29" x14ac:dyDescent="0.25">
      <c r="A26">
        <v>24</v>
      </c>
      <c r="B26" s="11">
        <f t="shared" si="0"/>
        <v>52.206000000000003</v>
      </c>
      <c r="C26" s="14">
        <f t="shared" si="1"/>
        <v>104.41200000000001</v>
      </c>
      <c r="D26" s="14">
        <f t="shared" si="2"/>
        <v>134.244</v>
      </c>
      <c r="E26" s="2">
        <f t="shared" si="3"/>
        <v>270.97399999999999</v>
      </c>
      <c r="F26" s="21">
        <f t="shared" si="4"/>
        <v>48.646500000000003</v>
      </c>
      <c r="G26" s="22">
        <f t="shared" si="5"/>
        <v>148.256</v>
      </c>
      <c r="H26" s="23">
        <f t="shared" si="6"/>
        <v>133.43040000000002</v>
      </c>
      <c r="I26" s="24">
        <f t="shared" si="7"/>
        <v>407.70400000000001</v>
      </c>
      <c r="J26" s="32">
        <f>160.38</f>
        <v>160.38</v>
      </c>
      <c r="K26" s="32">
        <f>160.38</f>
        <v>160.38</v>
      </c>
      <c r="L26" s="32">
        <f>160.38</f>
        <v>160.38</v>
      </c>
      <c r="M26" s="40">
        <f>160.38</f>
        <v>160.38</v>
      </c>
      <c r="N26" s="63">
        <v>80</v>
      </c>
      <c r="O26" s="63">
        <v>80</v>
      </c>
      <c r="P26" s="63">
        <v>80</v>
      </c>
      <c r="Q26" s="64">
        <v>80</v>
      </c>
      <c r="R26" s="77">
        <v>148.5</v>
      </c>
      <c r="S26" s="77">
        <v>148.5</v>
      </c>
      <c r="T26" s="77">
        <v>148.5</v>
      </c>
      <c r="U26" s="78">
        <v>148.5</v>
      </c>
      <c r="V26" s="101">
        <v>181.5</v>
      </c>
      <c r="W26" s="101">
        <v>181.5</v>
      </c>
      <c r="X26" s="101">
        <v>181.5</v>
      </c>
      <c r="Y26" s="101">
        <v>181.5</v>
      </c>
      <c r="Z26" s="89">
        <v>250</v>
      </c>
      <c r="AA26" s="89">
        <v>250</v>
      </c>
      <c r="AB26" s="89">
        <v>250</v>
      </c>
      <c r="AC26" s="90">
        <v>250</v>
      </c>
    </row>
    <row r="27" spans="1:29" x14ac:dyDescent="0.25">
      <c r="A27">
        <v>25</v>
      </c>
      <c r="B27" s="11">
        <f t="shared" si="0"/>
        <v>50.963000000000001</v>
      </c>
      <c r="C27" s="14">
        <f t="shared" si="1"/>
        <v>101.926</v>
      </c>
      <c r="D27" s="14">
        <f t="shared" si="2"/>
        <v>133.001</v>
      </c>
      <c r="E27" s="2">
        <f t="shared" si="3"/>
        <v>268.488</v>
      </c>
      <c r="F27" s="21">
        <f t="shared" si="4"/>
        <v>47.488250000000008</v>
      </c>
      <c r="G27" s="22">
        <f t="shared" si="5"/>
        <v>144.78125</v>
      </c>
      <c r="H27" s="23">
        <f t="shared" si="6"/>
        <v>132.61962500000001</v>
      </c>
      <c r="I27" s="24">
        <f t="shared" si="7"/>
        <v>405.38749999999999</v>
      </c>
      <c r="J27" s="32">
        <f>160.38</f>
        <v>160.38</v>
      </c>
      <c r="K27" s="32">
        <f>160.38</f>
        <v>160.38</v>
      </c>
      <c r="L27" s="32">
        <f>160.38</f>
        <v>160.38</v>
      </c>
      <c r="M27" s="40">
        <f>160.38</f>
        <v>160.38</v>
      </c>
      <c r="N27" s="63">
        <v>80</v>
      </c>
      <c r="O27" s="63">
        <v>80</v>
      </c>
      <c r="P27" s="63">
        <v>80</v>
      </c>
      <c r="Q27" s="64">
        <v>80</v>
      </c>
      <c r="R27" s="77">
        <v>148.5</v>
      </c>
      <c r="S27" s="77">
        <v>148.5</v>
      </c>
      <c r="T27" s="77">
        <v>148.5</v>
      </c>
      <c r="U27" s="78">
        <v>148.5</v>
      </c>
      <c r="V27" s="101">
        <v>181.5</v>
      </c>
      <c r="W27" s="101">
        <v>181.5</v>
      </c>
      <c r="X27" s="101">
        <v>181.5</v>
      </c>
      <c r="Y27" s="101">
        <v>181.5</v>
      </c>
      <c r="Z27" s="89">
        <v>250</v>
      </c>
      <c r="AA27" s="89">
        <v>250</v>
      </c>
      <c r="AB27" s="89">
        <v>250</v>
      </c>
      <c r="AC27" s="90">
        <v>250</v>
      </c>
    </row>
    <row r="28" spans="1:29" x14ac:dyDescent="0.25">
      <c r="A28">
        <v>26</v>
      </c>
      <c r="B28" s="11">
        <f t="shared" si="0"/>
        <v>49.72</v>
      </c>
      <c r="C28" s="14">
        <f t="shared" si="1"/>
        <v>99.44</v>
      </c>
      <c r="D28" s="14">
        <f t="shared" si="2"/>
        <v>131.75800000000001</v>
      </c>
      <c r="E28" s="2">
        <f t="shared" si="3"/>
        <v>266.00200000000001</v>
      </c>
      <c r="F28" s="21">
        <f t="shared" si="4"/>
        <v>46.330000000000005</v>
      </c>
      <c r="G28" s="22">
        <f t="shared" si="5"/>
        <v>141.3065</v>
      </c>
      <c r="H28" s="23">
        <f t="shared" si="6"/>
        <v>131.80885000000001</v>
      </c>
      <c r="I28" s="24">
        <f t="shared" si="7"/>
        <v>403.07100000000003</v>
      </c>
      <c r="J28" s="32">
        <f>160.38</f>
        <v>160.38</v>
      </c>
      <c r="K28" s="32">
        <f>160.38</f>
        <v>160.38</v>
      </c>
      <c r="L28" s="32">
        <f>160.38</f>
        <v>160.38</v>
      </c>
      <c r="M28" s="40">
        <f>160.38</f>
        <v>160.38</v>
      </c>
      <c r="N28" s="63">
        <v>80</v>
      </c>
      <c r="O28" s="63">
        <v>80</v>
      </c>
      <c r="P28" s="63">
        <v>80</v>
      </c>
      <c r="Q28" s="64">
        <v>80</v>
      </c>
      <c r="R28" s="77">
        <v>148.5</v>
      </c>
      <c r="S28" s="77">
        <v>148.5</v>
      </c>
      <c r="T28" s="77">
        <v>148.5</v>
      </c>
      <c r="U28" s="78">
        <v>148.5</v>
      </c>
      <c r="V28" s="101">
        <v>181.5</v>
      </c>
      <c r="W28" s="101">
        <v>181.5</v>
      </c>
      <c r="X28" s="101">
        <v>181.5</v>
      </c>
      <c r="Y28" s="101">
        <v>181.5</v>
      </c>
      <c r="Z28" s="89">
        <v>250</v>
      </c>
      <c r="AA28" s="89">
        <v>250</v>
      </c>
      <c r="AB28" s="89">
        <v>250</v>
      </c>
      <c r="AC28" s="90">
        <v>250</v>
      </c>
    </row>
    <row r="29" spans="1:29" x14ac:dyDescent="0.25">
      <c r="A29">
        <v>27</v>
      </c>
      <c r="B29" s="11">
        <f t="shared" si="0"/>
        <v>48.477000000000004</v>
      </c>
      <c r="C29" s="14">
        <f t="shared" si="1"/>
        <v>96.954000000000008</v>
      </c>
      <c r="D29" s="14">
        <f t="shared" si="2"/>
        <v>130.51500000000001</v>
      </c>
      <c r="E29" s="2">
        <f t="shared" si="3"/>
        <v>263.51600000000002</v>
      </c>
      <c r="F29" s="21">
        <f t="shared" si="4"/>
        <v>45.171750000000003</v>
      </c>
      <c r="G29" s="22">
        <f t="shared" si="5"/>
        <v>137.83175</v>
      </c>
      <c r="H29" s="23">
        <f t="shared" si="6"/>
        <v>130.998075</v>
      </c>
      <c r="I29" s="24">
        <f t="shared" si="7"/>
        <v>400.75450000000001</v>
      </c>
      <c r="J29" s="32">
        <f>160.38</f>
        <v>160.38</v>
      </c>
      <c r="K29" s="32">
        <f>160.38</f>
        <v>160.38</v>
      </c>
      <c r="L29" s="32">
        <f>160.38</f>
        <v>160.38</v>
      </c>
      <c r="M29" s="40">
        <f>160.38</f>
        <v>160.38</v>
      </c>
      <c r="N29" s="63">
        <v>80</v>
      </c>
      <c r="O29" s="63">
        <v>80</v>
      </c>
      <c r="P29" s="63">
        <v>80</v>
      </c>
      <c r="Q29" s="64">
        <v>80</v>
      </c>
      <c r="R29" s="77">
        <v>148.5</v>
      </c>
      <c r="S29" s="77">
        <v>148.5</v>
      </c>
      <c r="T29" s="77">
        <v>148.5</v>
      </c>
      <c r="U29" s="78">
        <v>148.5</v>
      </c>
      <c r="V29" s="101">
        <v>181.5</v>
      </c>
      <c r="W29" s="101">
        <v>181.5</v>
      </c>
      <c r="X29" s="101">
        <v>181.5</v>
      </c>
      <c r="Y29" s="101">
        <v>181.5</v>
      </c>
      <c r="Z29" s="89">
        <v>250</v>
      </c>
      <c r="AA29" s="89">
        <v>250</v>
      </c>
      <c r="AB29" s="89">
        <v>250</v>
      </c>
      <c r="AC29" s="90">
        <v>250</v>
      </c>
    </row>
    <row r="30" spans="1:29" x14ac:dyDescent="0.25">
      <c r="A30">
        <v>28</v>
      </c>
      <c r="B30" s="11">
        <f t="shared" si="0"/>
        <v>47.234000000000002</v>
      </c>
      <c r="C30" s="14">
        <f t="shared" si="1"/>
        <v>94.468000000000004</v>
      </c>
      <c r="D30" s="14">
        <f t="shared" si="2"/>
        <v>129.27199999999999</v>
      </c>
      <c r="E30" s="2">
        <f t="shared" si="3"/>
        <v>261.03000000000003</v>
      </c>
      <c r="F30" s="21">
        <f t="shared" si="4"/>
        <v>44.013500000000001</v>
      </c>
      <c r="G30" s="22">
        <f t="shared" si="5"/>
        <v>134.35700000000003</v>
      </c>
      <c r="H30" s="23">
        <f t="shared" si="6"/>
        <v>130.18730000000002</v>
      </c>
      <c r="I30" s="24">
        <f t="shared" si="7"/>
        <v>398.43799999999999</v>
      </c>
      <c r="J30" s="32">
        <f>160.38</f>
        <v>160.38</v>
      </c>
      <c r="K30" s="32">
        <f>160.38</f>
        <v>160.38</v>
      </c>
      <c r="L30" s="32">
        <f>160.38</f>
        <v>160.38</v>
      </c>
      <c r="M30" s="40">
        <f>160.38</f>
        <v>160.38</v>
      </c>
      <c r="N30" s="63">
        <v>80</v>
      </c>
      <c r="O30" s="63">
        <v>80</v>
      </c>
      <c r="P30" s="63">
        <v>80</v>
      </c>
      <c r="Q30" s="64">
        <v>80</v>
      </c>
      <c r="R30" s="77">
        <v>148.5</v>
      </c>
      <c r="S30" s="77">
        <v>148.5</v>
      </c>
      <c r="T30" s="77">
        <v>148.5</v>
      </c>
      <c r="U30" s="78">
        <v>148.5</v>
      </c>
      <c r="V30" s="101">
        <v>181.5</v>
      </c>
      <c r="W30" s="101">
        <v>181.5</v>
      </c>
      <c r="X30" s="101">
        <v>181.5</v>
      </c>
      <c r="Y30" s="101">
        <v>181.5</v>
      </c>
      <c r="Z30" s="89">
        <v>250</v>
      </c>
      <c r="AA30" s="89">
        <v>250</v>
      </c>
      <c r="AB30" s="89">
        <v>250</v>
      </c>
      <c r="AC30" s="90">
        <v>250</v>
      </c>
    </row>
    <row r="31" spans="1:29" x14ac:dyDescent="0.25">
      <c r="A31">
        <v>29</v>
      </c>
      <c r="B31" s="11">
        <f t="shared" si="0"/>
        <v>45.991000000000007</v>
      </c>
      <c r="C31" s="14">
        <f t="shared" si="1"/>
        <v>91.982000000000014</v>
      </c>
      <c r="D31" s="14">
        <f t="shared" si="2"/>
        <v>128.029</v>
      </c>
      <c r="E31" s="2">
        <f t="shared" si="3"/>
        <v>258.54399999999998</v>
      </c>
      <c r="F31" s="21">
        <f t="shared" si="4"/>
        <v>42.855250000000005</v>
      </c>
      <c r="G31" s="22">
        <f t="shared" si="5"/>
        <v>130.88225</v>
      </c>
      <c r="H31" s="23">
        <f t="shared" si="6"/>
        <v>129.37652500000002</v>
      </c>
      <c r="I31" s="24">
        <f t="shared" si="7"/>
        <v>396.12150000000003</v>
      </c>
      <c r="J31" s="32">
        <f>160.38</f>
        <v>160.38</v>
      </c>
      <c r="K31" s="32">
        <f>160.38</f>
        <v>160.38</v>
      </c>
      <c r="L31" s="32">
        <f>160.38</f>
        <v>160.38</v>
      </c>
      <c r="M31" s="40">
        <f>160.38</f>
        <v>160.38</v>
      </c>
      <c r="N31" s="63">
        <v>80</v>
      </c>
      <c r="O31" s="63">
        <v>80</v>
      </c>
      <c r="P31" s="63">
        <v>80</v>
      </c>
      <c r="Q31" s="64">
        <v>80</v>
      </c>
      <c r="R31" s="77">
        <v>148.5</v>
      </c>
      <c r="S31" s="77">
        <v>148.5</v>
      </c>
      <c r="T31" s="77">
        <v>148.5</v>
      </c>
      <c r="U31" s="78">
        <v>148.5</v>
      </c>
      <c r="V31" s="101">
        <v>181.5</v>
      </c>
      <c r="W31" s="101">
        <v>181.5</v>
      </c>
      <c r="X31" s="101">
        <v>181.5</v>
      </c>
      <c r="Y31" s="101">
        <v>181.5</v>
      </c>
      <c r="Z31" s="89">
        <v>250</v>
      </c>
      <c r="AA31" s="89">
        <v>250</v>
      </c>
      <c r="AB31" s="89">
        <v>250</v>
      </c>
      <c r="AC31" s="90">
        <v>250</v>
      </c>
    </row>
    <row r="32" spans="1:29" x14ac:dyDescent="0.25">
      <c r="A32">
        <v>30</v>
      </c>
      <c r="B32" s="11">
        <f t="shared" si="0"/>
        <v>44.748000000000005</v>
      </c>
      <c r="C32" s="14">
        <f t="shared" si="1"/>
        <v>89.496000000000009</v>
      </c>
      <c r="D32" s="14">
        <f t="shared" si="2"/>
        <v>126.786</v>
      </c>
      <c r="E32" s="2">
        <f t="shared" si="3"/>
        <v>256.05799999999999</v>
      </c>
      <c r="F32" s="21">
        <f t="shared" si="4"/>
        <v>41.697000000000003</v>
      </c>
      <c r="G32" s="22">
        <f t="shared" si="5"/>
        <v>127.40750000000001</v>
      </c>
      <c r="H32" s="23">
        <f t="shared" si="6"/>
        <v>128.56575000000001</v>
      </c>
      <c r="I32" s="24">
        <f t="shared" si="7"/>
        <v>393.80500000000001</v>
      </c>
      <c r="J32" s="32">
        <f>160.38</f>
        <v>160.38</v>
      </c>
      <c r="K32" s="32">
        <f>160.38</f>
        <v>160.38</v>
      </c>
      <c r="L32" s="32">
        <f>160.38</f>
        <v>160.38</v>
      </c>
      <c r="M32" s="40">
        <f>160.38</f>
        <v>160.38</v>
      </c>
      <c r="N32" s="63">
        <v>80</v>
      </c>
      <c r="O32" s="63">
        <v>80</v>
      </c>
      <c r="P32" s="63">
        <v>80</v>
      </c>
      <c r="Q32" s="64">
        <v>80</v>
      </c>
      <c r="R32" s="77">
        <v>148.5</v>
      </c>
      <c r="S32" s="77">
        <v>148.5</v>
      </c>
      <c r="T32" s="77">
        <v>148.5</v>
      </c>
      <c r="U32" s="78">
        <v>148.5</v>
      </c>
      <c r="V32" s="101">
        <v>181.5</v>
      </c>
      <c r="W32" s="101">
        <v>181.5</v>
      </c>
      <c r="X32" s="101">
        <v>181.5</v>
      </c>
      <c r="Y32" s="101">
        <v>181.5</v>
      </c>
      <c r="Z32" s="89">
        <v>250</v>
      </c>
      <c r="AA32" s="89">
        <v>250</v>
      </c>
      <c r="AB32" s="89">
        <v>250</v>
      </c>
      <c r="AC32" s="90">
        <v>250</v>
      </c>
    </row>
    <row r="33" spans="1:29" x14ac:dyDescent="0.25">
      <c r="A33">
        <v>31</v>
      </c>
      <c r="B33" s="11">
        <f t="shared" si="0"/>
        <v>43.505000000000003</v>
      </c>
      <c r="C33" s="14">
        <f t="shared" si="1"/>
        <v>87.01</v>
      </c>
      <c r="D33" s="14">
        <f t="shared" si="2"/>
        <v>125.54299999999999</v>
      </c>
      <c r="E33" s="2">
        <f t="shared" si="3"/>
        <v>253.572</v>
      </c>
      <c r="F33" s="21">
        <f t="shared" si="4"/>
        <v>40.538750000000007</v>
      </c>
      <c r="G33" s="22">
        <f t="shared" si="5"/>
        <v>123.93275000000001</v>
      </c>
      <c r="H33" s="23">
        <f t="shared" si="6"/>
        <v>127.754975</v>
      </c>
      <c r="I33" s="24">
        <f t="shared" si="7"/>
        <v>391.48849999999999</v>
      </c>
      <c r="J33" s="32">
        <f>160.38</f>
        <v>160.38</v>
      </c>
      <c r="K33" s="32">
        <f>160.38</f>
        <v>160.38</v>
      </c>
      <c r="L33" s="32">
        <f>160.38</f>
        <v>160.38</v>
      </c>
      <c r="M33" s="40">
        <f>160.38</f>
        <v>160.38</v>
      </c>
      <c r="N33" s="63">
        <v>80</v>
      </c>
      <c r="O33" s="63">
        <v>80</v>
      </c>
      <c r="P33" s="63">
        <v>80</v>
      </c>
      <c r="Q33" s="64">
        <v>80</v>
      </c>
      <c r="R33" s="77">
        <v>148.5</v>
      </c>
      <c r="S33" s="77">
        <v>148.5</v>
      </c>
      <c r="T33" s="77">
        <v>148.5</v>
      </c>
      <c r="U33" s="78">
        <v>148.5</v>
      </c>
      <c r="V33" s="101">
        <v>181.5</v>
      </c>
      <c r="W33" s="101">
        <v>181.5</v>
      </c>
      <c r="X33" s="101">
        <v>181.5</v>
      </c>
      <c r="Y33" s="101">
        <v>181.5</v>
      </c>
      <c r="Z33" s="89">
        <v>250</v>
      </c>
      <c r="AA33" s="89">
        <v>250</v>
      </c>
      <c r="AB33" s="89">
        <v>250</v>
      </c>
      <c r="AC33" s="90">
        <v>250</v>
      </c>
    </row>
    <row r="34" spans="1:29" x14ac:dyDescent="0.25">
      <c r="A34">
        <v>32</v>
      </c>
      <c r="B34" s="11">
        <f t="shared" si="0"/>
        <v>42.262</v>
      </c>
      <c r="C34" s="14">
        <f t="shared" si="1"/>
        <v>84.524000000000001</v>
      </c>
      <c r="D34" s="14">
        <f t="shared" si="2"/>
        <v>124.3</v>
      </c>
      <c r="E34" s="2">
        <f t="shared" si="3"/>
        <v>251.08599999999998</v>
      </c>
      <c r="F34" s="21">
        <f t="shared" si="4"/>
        <v>39.380500000000005</v>
      </c>
      <c r="G34" s="22">
        <f t="shared" si="5"/>
        <v>120.45800000000001</v>
      </c>
      <c r="H34" s="23">
        <f t="shared" si="6"/>
        <v>126.94420000000001</v>
      </c>
      <c r="I34" s="24">
        <f t="shared" si="7"/>
        <v>389.17199999999997</v>
      </c>
      <c r="J34" s="32">
        <f>160.38</f>
        <v>160.38</v>
      </c>
      <c r="K34" s="32">
        <f>160.38</f>
        <v>160.38</v>
      </c>
      <c r="L34" s="32">
        <f>160.38</f>
        <v>160.38</v>
      </c>
      <c r="M34" s="40">
        <f>160.38</f>
        <v>160.38</v>
      </c>
      <c r="N34" s="63">
        <v>80</v>
      </c>
      <c r="O34" s="63">
        <v>80</v>
      </c>
      <c r="P34" s="63">
        <v>80</v>
      </c>
      <c r="Q34" s="64">
        <v>80</v>
      </c>
      <c r="R34" s="77">
        <v>148.5</v>
      </c>
      <c r="S34" s="77">
        <v>148.5</v>
      </c>
      <c r="T34" s="77">
        <v>148.5</v>
      </c>
      <c r="U34" s="78">
        <v>148.5</v>
      </c>
      <c r="V34" s="101">
        <v>181.5</v>
      </c>
      <c r="W34" s="101">
        <v>181.5</v>
      </c>
      <c r="X34" s="101">
        <v>181.5</v>
      </c>
      <c r="Y34" s="101">
        <v>181.5</v>
      </c>
      <c r="Z34" s="89">
        <v>250</v>
      </c>
      <c r="AA34" s="89">
        <v>250</v>
      </c>
      <c r="AB34" s="89">
        <v>250</v>
      </c>
      <c r="AC34" s="90">
        <v>250</v>
      </c>
    </row>
    <row r="35" spans="1:29" x14ac:dyDescent="0.25">
      <c r="A35">
        <v>33</v>
      </c>
      <c r="B35" s="11">
        <f t="shared" si="0"/>
        <v>41.018999999999998</v>
      </c>
      <c r="C35" s="14">
        <f t="shared" si="1"/>
        <v>82.037999999999997</v>
      </c>
      <c r="D35" s="14">
        <f t="shared" si="2"/>
        <v>123.057</v>
      </c>
      <c r="E35" s="2">
        <f t="shared" si="3"/>
        <v>248.6</v>
      </c>
      <c r="F35" s="21">
        <f t="shared" si="4"/>
        <v>38.222250000000003</v>
      </c>
      <c r="G35" s="22">
        <f t="shared" si="5"/>
        <v>116.98325</v>
      </c>
      <c r="H35" s="23">
        <f t="shared" si="6"/>
        <v>126.133425</v>
      </c>
      <c r="I35" s="24">
        <f t="shared" si="7"/>
        <v>386.85550000000001</v>
      </c>
      <c r="J35" s="32">
        <f>160.38</f>
        <v>160.38</v>
      </c>
      <c r="K35" s="32">
        <f>160.38</f>
        <v>160.38</v>
      </c>
      <c r="L35" s="32">
        <f>160.38</f>
        <v>160.38</v>
      </c>
      <c r="M35" s="40">
        <f>160.38</f>
        <v>160.38</v>
      </c>
      <c r="N35" s="63">
        <v>80</v>
      </c>
      <c r="O35" s="63">
        <v>80</v>
      </c>
      <c r="P35" s="63">
        <v>80</v>
      </c>
      <c r="Q35" s="64">
        <v>80</v>
      </c>
      <c r="R35" s="77">
        <v>148.5</v>
      </c>
      <c r="S35" s="77">
        <v>148.5</v>
      </c>
      <c r="T35" s="77">
        <v>148.5</v>
      </c>
      <c r="U35" s="78">
        <v>148.5</v>
      </c>
      <c r="V35" s="101">
        <v>181.5</v>
      </c>
      <c r="W35" s="101">
        <v>181.5</v>
      </c>
      <c r="X35" s="101">
        <v>181.5</v>
      </c>
      <c r="Y35" s="101">
        <v>181.5</v>
      </c>
      <c r="Z35" s="89">
        <v>250</v>
      </c>
      <c r="AA35" s="89">
        <v>250</v>
      </c>
      <c r="AB35" s="89">
        <v>250</v>
      </c>
      <c r="AC35" s="90">
        <v>250</v>
      </c>
    </row>
    <row r="36" spans="1:29" x14ac:dyDescent="0.25">
      <c r="A36">
        <v>34</v>
      </c>
      <c r="B36" s="11">
        <f t="shared" si="0"/>
        <v>39.776000000000003</v>
      </c>
      <c r="C36" s="14">
        <f t="shared" si="1"/>
        <v>79.552000000000007</v>
      </c>
      <c r="D36" s="14">
        <f t="shared" si="2"/>
        <v>121.81399999999999</v>
      </c>
      <c r="E36" s="2">
        <f t="shared" si="3"/>
        <v>246.114</v>
      </c>
      <c r="F36" s="21">
        <f t="shared" si="4"/>
        <v>37.064</v>
      </c>
      <c r="G36" s="22">
        <f t="shared" si="5"/>
        <v>113.5085</v>
      </c>
      <c r="H36" s="23">
        <f t="shared" si="6"/>
        <v>125.32265000000001</v>
      </c>
      <c r="I36" s="24">
        <f t="shared" si="7"/>
        <v>384.53899999999999</v>
      </c>
      <c r="J36" s="32">
        <f>160.38</f>
        <v>160.38</v>
      </c>
      <c r="K36" s="32">
        <f>160.38</f>
        <v>160.38</v>
      </c>
      <c r="L36" s="32">
        <f>160.38</f>
        <v>160.38</v>
      </c>
      <c r="M36" s="40">
        <f>160.38</f>
        <v>160.38</v>
      </c>
      <c r="N36" s="63">
        <v>80</v>
      </c>
      <c r="O36" s="63">
        <v>80</v>
      </c>
      <c r="P36" s="63">
        <v>80</v>
      </c>
      <c r="Q36" s="64">
        <v>80</v>
      </c>
      <c r="R36" s="77">
        <v>148.5</v>
      </c>
      <c r="S36" s="77">
        <v>148.5</v>
      </c>
      <c r="T36" s="77">
        <v>148.5</v>
      </c>
      <c r="U36" s="78">
        <v>148.5</v>
      </c>
      <c r="V36" s="101">
        <v>181.5</v>
      </c>
      <c r="W36" s="101">
        <v>181.5</v>
      </c>
      <c r="X36" s="101">
        <v>181.5</v>
      </c>
      <c r="Y36" s="101">
        <v>181.5</v>
      </c>
      <c r="Z36" s="89">
        <v>250</v>
      </c>
      <c r="AA36" s="89">
        <v>250</v>
      </c>
      <c r="AB36" s="89">
        <v>250</v>
      </c>
      <c r="AC36" s="90">
        <v>250</v>
      </c>
    </row>
    <row r="37" spans="1:29" x14ac:dyDescent="0.25">
      <c r="A37">
        <v>35</v>
      </c>
      <c r="B37" s="11">
        <f t="shared" si="0"/>
        <v>38.533000000000001</v>
      </c>
      <c r="C37" s="14">
        <f t="shared" si="1"/>
        <v>77.066000000000003</v>
      </c>
      <c r="D37" s="14">
        <f t="shared" si="2"/>
        <v>120.571</v>
      </c>
      <c r="E37" s="2">
        <f t="shared" si="3"/>
        <v>243.62799999999999</v>
      </c>
      <c r="F37" s="21">
        <f t="shared" si="4"/>
        <v>35.905749999999998</v>
      </c>
      <c r="G37" s="22">
        <f t="shared" si="5"/>
        <v>110.03375</v>
      </c>
      <c r="H37" s="23">
        <f t="shared" si="6"/>
        <v>124.51187500000002</v>
      </c>
      <c r="I37" s="24">
        <f t="shared" si="7"/>
        <v>382.22249999999997</v>
      </c>
      <c r="J37" s="32">
        <f>160.38</f>
        <v>160.38</v>
      </c>
      <c r="K37" s="32">
        <f>160.38</f>
        <v>160.38</v>
      </c>
      <c r="L37" s="32">
        <f>160.38</f>
        <v>160.38</v>
      </c>
      <c r="M37" s="40">
        <f>160.38</f>
        <v>160.38</v>
      </c>
      <c r="N37" s="63">
        <v>80</v>
      </c>
      <c r="O37" s="63">
        <v>80</v>
      </c>
      <c r="P37" s="63">
        <v>80</v>
      </c>
      <c r="Q37" s="64">
        <v>80</v>
      </c>
      <c r="R37" s="77">
        <v>148.5</v>
      </c>
      <c r="S37" s="77">
        <v>148.5</v>
      </c>
      <c r="T37" s="77">
        <v>148.5</v>
      </c>
      <c r="U37" s="78">
        <v>148.5</v>
      </c>
      <c r="V37" s="101">
        <v>181.5</v>
      </c>
      <c r="W37" s="101">
        <v>181.5</v>
      </c>
      <c r="X37" s="101">
        <v>181.5</v>
      </c>
      <c r="Y37" s="101">
        <v>181.5</v>
      </c>
      <c r="Z37" s="89">
        <v>250</v>
      </c>
      <c r="AA37" s="89">
        <v>250</v>
      </c>
      <c r="AB37" s="89">
        <v>250</v>
      </c>
      <c r="AC37" s="90">
        <v>250</v>
      </c>
    </row>
    <row r="38" spans="1:29" x14ac:dyDescent="0.25">
      <c r="A38">
        <v>36</v>
      </c>
      <c r="B38" s="11">
        <f t="shared" si="0"/>
        <v>37.290000000000006</v>
      </c>
      <c r="C38" s="14">
        <f t="shared" si="1"/>
        <v>74.580000000000013</v>
      </c>
      <c r="D38" s="14">
        <f t="shared" si="2"/>
        <v>119.328</v>
      </c>
      <c r="E38" s="2">
        <f t="shared" si="3"/>
        <v>241.14200000000002</v>
      </c>
      <c r="F38" s="21">
        <f t="shared" si="4"/>
        <v>34.747500000000009</v>
      </c>
      <c r="G38" s="22">
        <f t="shared" si="5"/>
        <v>106.559</v>
      </c>
      <c r="H38" s="23">
        <f t="shared" si="6"/>
        <v>123.70110000000001</v>
      </c>
      <c r="I38" s="24">
        <f t="shared" si="7"/>
        <v>379.90600000000006</v>
      </c>
      <c r="J38" s="32">
        <f>160.38</f>
        <v>160.38</v>
      </c>
      <c r="K38" s="32">
        <f>160.38</f>
        <v>160.38</v>
      </c>
      <c r="L38" s="32">
        <f>160.38</f>
        <v>160.38</v>
      </c>
      <c r="M38" s="40">
        <f>160.38</f>
        <v>160.38</v>
      </c>
      <c r="N38" s="63">
        <v>80</v>
      </c>
      <c r="O38" s="63">
        <v>80</v>
      </c>
      <c r="P38" s="63">
        <v>80</v>
      </c>
      <c r="Q38" s="64">
        <v>80</v>
      </c>
      <c r="R38" s="77">
        <v>148.5</v>
      </c>
      <c r="S38" s="77">
        <v>148.5</v>
      </c>
      <c r="T38" s="77">
        <v>148.5</v>
      </c>
      <c r="U38" s="78">
        <v>148.5</v>
      </c>
      <c r="V38" s="101">
        <v>181.5</v>
      </c>
      <c r="W38" s="101">
        <v>181.5</v>
      </c>
      <c r="X38" s="101">
        <v>181.5</v>
      </c>
      <c r="Y38" s="101">
        <v>181.5</v>
      </c>
      <c r="Z38" s="89">
        <v>250</v>
      </c>
      <c r="AA38" s="89">
        <v>250</v>
      </c>
      <c r="AB38" s="89">
        <v>250</v>
      </c>
      <c r="AC38" s="90">
        <v>250</v>
      </c>
    </row>
    <row r="39" spans="1:29" x14ac:dyDescent="0.25">
      <c r="A39">
        <v>37</v>
      </c>
      <c r="B39" s="11">
        <f t="shared" si="0"/>
        <v>36.047000000000004</v>
      </c>
      <c r="C39" s="14">
        <f t="shared" si="1"/>
        <v>72.094000000000008</v>
      </c>
      <c r="D39" s="14">
        <f t="shared" si="2"/>
        <v>118.08500000000001</v>
      </c>
      <c r="E39" s="2">
        <f t="shared" si="3"/>
        <v>238.65600000000001</v>
      </c>
      <c r="F39" s="21">
        <f t="shared" si="4"/>
        <v>33.589250000000007</v>
      </c>
      <c r="G39" s="22">
        <f t="shared" si="5"/>
        <v>103.08425000000001</v>
      </c>
      <c r="H39" s="23">
        <f t="shared" si="6"/>
        <v>122.89032499999999</v>
      </c>
      <c r="I39" s="24">
        <f t="shared" si="7"/>
        <v>377.58949999999999</v>
      </c>
      <c r="J39" s="32">
        <f>160.38</f>
        <v>160.38</v>
      </c>
      <c r="K39" s="32">
        <f>160.38</f>
        <v>160.38</v>
      </c>
      <c r="L39" s="32">
        <f>160.38</f>
        <v>160.38</v>
      </c>
      <c r="M39" s="40">
        <f>160.38</f>
        <v>160.38</v>
      </c>
      <c r="N39" s="63">
        <v>80</v>
      </c>
      <c r="O39" s="63">
        <v>80</v>
      </c>
      <c r="P39" s="63">
        <v>80</v>
      </c>
      <c r="Q39" s="64">
        <v>80</v>
      </c>
      <c r="R39" s="77">
        <v>148.5</v>
      </c>
      <c r="S39" s="77">
        <v>148.5</v>
      </c>
      <c r="T39" s="77">
        <v>148.5</v>
      </c>
      <c r="U39" s="78">
        <v>148.5</v>
      </c>
      <c r="V39" s="101">
        <v>181.5</v>
      </c>
      <c r="W39" s="101">
        <v>181.5</v>
      </c>
      <c r="X39" s="101">
        <v>181.5</v>
      </c>
      <c r="Y39" s="101">
        <v>181.5</v>
      </c>
      <c r="Z39" s="89">
        <v>250</v>
      </c>
      <c r="AA39" s="89">
        <v>250</v>
      </c>
      <c r="AB39" s="89">
        <v>250</v>
      </c>
      <c r="AC39" s="90">
        <v>250</v>
      </c>
    </row>
    <row r="40" spans="1:29" x14ac:dyDescent="0.25">
      <c r="A40">
        <v>38</v>
      </c>
      <c r="B40" s="11">
        <f t="shared" si="0"/>
        <v>34.804000000000002</v>
      </c>
      <c r="C40" s="14">
        <f t="shared" si="1"/>
        <v>69.608000000000004</v>
      </c>
      <c r="D40" s="14">
        <f t="shared" si="2"/>
        <v>116.842</v>
      </c>
      <c r="E40" s="2">
        <f t="shared" si="3"/>
        <v>236.17000000000002</v>
      </c>
      <c r="F40" s="21">
        <f t="shared" si="4"/>
        <v>32.431000000000004</v>
      </c>
      <c r="G40" s="22">
        <f t="shared" si="5"/>
        <v>99.609500000000011</v>
      </c>
      <c r="H40" s="23">
        <f t="shared" si="6"/>
        <v>122.07955000000001</v>
      </c>
      <c r="I40" s="24">
        <f t="shared" si="7"/>
        <v>375.27300000000002</v>
      </c>
      <c r="J40" s="32">
        <f>160.38</f>
        <v>160.38</v>
      </c>
      <c r="K40" s="32">
        <f>160.38</f>
        <v>160.38</v>
      </c>
      <c r="L40" s="32">
        <f>160.38</f>
        <v>160.38</v>
      </c>
      <c r="M40" s="40">
        <f>160.38</f>
        <v>160.38</v>
      </c>
      <c r="N40" s="63">
        <v>80</v>
      </c>
      <c r="O40" s="63">
        <v>80</v>
      </c>
      <c r="P40" s="63">
        <v>80</v>
      </c>
      <c r="Q40" s="64">
        <v>80</v>
      </c>
      <c r="R40" s="77">
        <v>148.5</v>
      </c>
      <c r="S40" s="77">
        <v>148.5</v>
      </c>
      <c r="T40" s="77">
        <v>148.5</v>
      </c>
      <c r="U40" s="78">
        <v>148.5</v>
      </c>
      <c r="V40" s="101">
        <v>181.5</v>
      </c>
      <c r="W40" s="101">
        <v>181.5</v>
      </c>
      <c r="X40" s="101">
        <v>181.5</v>
      </c>
      <c r="Y40" s="101">
        <v>181.5</v>
      </c>
      <c r="Z40" s="89">
        <v>250</v>
      </c>
      <c r="AA40" s="89">
        <v>250</v>
      </c>
      <c r="AB40" s="89">
        <v>250</v>
      </c>
      <c r="AC40" s="90">
        <v>250</v>
      </c>
    </row>
    <row r="41" spans="1:29" x14ac:dyDescent="0.25">
      <c r="A41">
        <v>39</v>
      </c>
      <c r="B41" s="11">
        <f t="shared" si="0"/>
        <v>33.561</v>
      </c>
      <c r="C41" s="14">
        <f t="shared" si="1"/>
        <v>67.122</v>
      </c>
      <c r="D41" s="14">
        <f t="shared" si="2"/>
        <v>115.599</v>
      </c>
      <c r="E41" s="2">
        <f t="shared" si="3"/>
        <v>233.684</v>
      </c>
      <c r="F41" s="21">
        <f t="shared" si="4"/>
        <v>31.272750000000002</v>
      </c>
      <c r="G41" s="22">
        <f t="shared" si="5"/>
        <v>96.134750000000011</v>
      </c>
      <c r="H41" s="23">
        <f t="shared" si="6"/>
        <v>121.26877500000002</v>
      </c>
      <c r="I41" s="24">
        <f t="shared" si="7"/>
        <v>372.95650000000001</v>
      </c>
      <c r="J41" s="32">
        <f>160.38</f>
        <v>160.38</v>
      </c>
      <c r="K41" s="32">
        <f>160.38</f>
        <v>160.38</v>
      </c>
      <c r="L41" s="32">
        <f>160.38</f>
        <v>160.38</v>
      </c>
      <c r="M41" s="40">
        <f>160.38</f>
        <v>160.38</v>
      </c>
      <c r="N41" s="63">
        <v>80</v>
      </c>
      <c r="O41" s="63">
        <v>80</v>
      </c>
      <c r="P41" s="63">
        <v>80</v>
      </c>
      <c r="Q41" s="64">
        <v>80</v>
      </c>
      <c r="R41" s="77">
        <v>148.5</v>
      </c>
      <c r="S41" s="77">
        <v>148.5</v>
      </c>
      <c r="T41" s="77">
        <v>148.5</v>
      </c>
      <c r="U41" s="78">
        <v>148.5</v>
      </c>
      <c r="V41" s="101">
        <v>181.5</v>
      </c>
      <c r="W41" s="101">
        <v>181.5</v>
      </c>
      <c r="X41" s="101">
        <v>181.5</v>
      </c>
      <c r="Y41" s="101">
        <v>181.5</v>
      </c>
      <c r="Z41" s="89">
        <v>250</v>
      </c>
      <c r="AA41" s="89">
        <v>250</v>
      </c>
      <c r="AB41" s="89">
        <v>250</v>
      </c>
      <c r="AC41" s="90">
        <v>250</v>
      </c>
    </row>
    <row r="42" spans="1:29" x14ac:dyDescent="0.25">
      <c r="A42">
        <v>40</v>
      </c>
      <c r="B42" s="11">
        <f t="shared" si="0"/>
        <v>32.317999999999998</v>
      </c>
      <c r="C42" s="14">
        <f t="shared" si="1"/>
        <v>64.635999999999996</v>
      </c>
      <c r="D42" s="14">
        <f t="shared" si="2"/>
        <v>114.35600000000001</v>
      </c>
      <c r="E42" s="2">
        <f t="shared" si="3"/>
        <v>231.19800000000001</v>
      </c>
      <c r="F42" s="21">
        <f t="shared" si="4"/>
        <v>30.114500000000003</v>
      </c>
      <c r="G42" s="22">
        <f t="shared" si="5"/>
        <v>92.660000000000011</v>
      </c>
      <c r="H42" s="23">
        <f t="shared" si="6"/>
        <v>120.45800000000001</v>
      </c>
      <c r="I42" s="24">
        <f t="shared" si="7"/>
        <v>370.64000000000004</v>
      </c>
      <c r="J42" s="32">
        <f>160.38</f>
        <v>160.38</v>
      </c>
      <c r="K42" s="32">
        <f>160.38</f>
        <v>160.38</v>
      </c>
      <c r="L42" s="32">
        <f>160.38</f>
        <v>160.38</v>
      </c>
      <c r="M42" s="40">
        <f>160.38</f>
        <v>160.38</v>
      </c>
      <c r="N42" s="63">
        <v>80</v>
      </c>
      <c r="O42" s="63">
        <v>80</v>
      </c>
      <c r="P42" s="63">
        <v>80</v>
      </c>
      <c r="Q42" s="64">
        <v>80</v>
      </c>
      <c r="R42" s="77">
        <v>148.5</v>
      </c>
      <c r="S42" s="77">
        <v>148.5</v>
      </c>
      <c r="T42" s="77">
        <v>148.5</v>
      </c>
      <c r="U42" s="78">
        <v>148.5</v>
      </c>
      <c r="V42" s="101">
        <v>181.5</v>
      </c>
      <c r="W42" s="101">
        <v>181.5</v>
      </c>
      <c r="X42" s="101">
        <v>181.5</v>
      </c>
      <c r="Y42" s="101">
        <v>181.5</v>
      </c>
      <c r="Z42" s="89">
        <v>250</v>
      </c>
      <c r="AA42" s="89">
        <v>250</v>
      </c>
      <c r="AB42" s="89">
        <v>250</v>
      </c>
      <c r="AC42" s="90">
        <v>250</v>
      </c>
    </row>
    <row r="43" spans="1:29" x14ac:dyDescent="0.25">
      <c r="A43">
        <v>41</v>
      </c>
      <c r="B43" s="11">
        <f t="shared" si="0"/>
        <v>31.074999999999999</v>
      </c>
      <c r="C43" s="14">
        <f t="shared" si="1"/>
        <v>62.15</v>
      </c>
      <c r="D43" s="14">
        <f t="shared" si="2"/>
        <v>113.113</v>
      </c>
      <c r="E43" s="2">
        <f t="shared" si="3"/>
        <v>228.71200000000002</v>
      </c>
      <c r="F43" s="21">
        <f t="shared" si="4"/>
        <v>28.956250000000001</v>
      </c>
      <c r="G43" s="22">
        <f t="shared" si="5"/>
        <v>89.185250000000011</v>
      </c>
      <c r="H43" s="23">
        <f t="shared" si="6"/>
        <v>119.64722499999999</v>
      </c>
      <c r="I43" s="24">
        <f t="shared" si="7"/>
        <v>368.32349999999997</v>
      </c>
      <c r="J43" s="32">
        <f>160.38</f>
        <v>160.38</v>
      </c>
      <c r="K43" s="32">
        <f>160.38</f>
        <v>160.38</v>
      </c>
      <c r="L43" s="32">
        <f>160.38</f>
        <v>160.38</v>
      </c>
      <c r="M43" s="40">
        <f>160.38</f>
        <v>160.38</v>
      </c>
      <c r="N43" s="63">
        <v>80</v>
      </c>
      <c r="O43" s="63">
        <v>80</v>
      </c>
      <c r="P43" s="63">
        <v>80</v>
      </c>
      <c r="Q43" s="64">
        <v>80</v>
      </c>
      <c r="R43" s="77">
        <v>148.5</v>
      </c>
      <c r="S43" s="77">
        <v>148.5</v>
      </c>
      <c r="T43" s="77">
        <v>148.5</v>
      </c>
      <c r="U43" s="78">
        <v>148.5</v>
      </c>
      <c r="V43" s="101">
        <v>181.5</v>
      </c>
      <c r="W43" s="101">
        <v>181.5</v>
      </c>
      <c r="X43" s="101">
        <v>181.5</v>
      </c>
      <c r="Y43" s="101">
        <v>181.5</v>
      </c>
      <c r="Z43" s="89">
        <v>250</v>
      </c>
      <c r="AA43" s="89">
        <v>250</v>
      </c>
      <c r="AB43" s="89">
        <v>250</v>
      </c>
      <c r="AC43" s="90">
        <v>250</v>
      </c>
    </row>
    <row r="44" spans="1:29" x14ac:dyDescent="0.25">
      <c r="A44">
        <v>42</v>
      </c>
      <c r="B44" s="11">
        <f t="shared" si="0"/>
        <v>29.832000000000004</v>
      </c>
      <c r="C44" s="14">
        <f t="shared" si="1"/>
        <v>59.664000000000009</v>
      </c>
      <c r="D44" s="14">
        <f t="shared" si="2"/>
        <v>111.87000000000002</v>
      </c>
      <c r="E44" s="2">
        <f t="shared" si="3"/>
        <v>226.22600000000003</v>
      </c>
      <c r="F44" s="21">
        <f t="shared" si="4"/>
        <v>27.798000000000005</v>
      </c>
      <c r="G44" s="22">
        <f t="shared" si="5"/>
        <v>85.710499999999996</v>
      </c>
      <c r="H44" s="23">
        <f t="shared" si="6"/>
        <v>118.83645</v>
      </c>
      <c r="I44" s="24">
        <f t="shared" si="7"/>
        <v>366.00700000000001</v>
      </c>
      <c r="J44" s="32">
        <f>160.38</f>
        <v>160.38</v>
      </c>
      <c r="K44" s="32">
        <f>160.38</f>
        <v>160.38</v>
      </c>
      <c r="L44" s="32">
        <f>160.38</f>
        <v>160.38</v>
      </c>
      <c r="M44" s="40">
        <f>160.38</f>
        <v>160.38</v>
      </c>
      <c r="N44" s="63">
        <v>80</v>
      </c>
      <c r="O44" s="63">
        <v>80</v>
      </c>
      <c r="P44" s="63">
        <v>80</v>
      </c>
      <c r="Q44" s="64">
        <v>80</v>
      </c>
      <c r="R44" s="77">
        <v>148.5</v>
      </c>
      <c r="S44" s="77">
        <v>148.5</v>
      </c>
      <c r="T44" s="77">
        <v>148.5</v>
      </c>
      <c r="U44" s="78">
        <v>148.5</v>
      </c>
      <c r="V44" s="101">
        <v>181.5</v>
      </c>
      <c r="W44" s="101">
        <v>181.5</v>
      </c>
      <c r="X44" s="101">
        <v>181.5</v>
      </c>
      <c r="Y44" s="101">
        <v>181.5</v>
      </c>
      <c r="Z44" s="89">
        <v>250</v>
      </c>
      <c r="AA44" s="89">
        <v>250</v>
      </c>
      <c r="AB44" s="89">
        <v>250</v>
      </c>
      <c r="AC44" s="90">
        <v>250</v>
      </c>
    </row>
    <row r="45" spans="1:29" x14ac:dyDescent="0.25">
      <c r="A45">
        <v>43</v>
      </c>
      <c r="B45" s="11">
        <f t="shared" si="0"/>
        <v>28.589000000000006</v>
      </c>
      <c r="C45" s="14">
        <f t="shared" si="1"/>
        <v>57.178000000000011</v>
      </c>
      <c r="D45" s="14">
        <f t="shared" si="2"/>
        <v>110.62700000000001</v>
      </c>
      <c r="E45" s="2">
        <f t="shared" si="3"/>
        <v>223.74000000000004</v>
      </c>
      <c r="F45" s="21">
        <f t="shared" si="4"/>
        <v>26.639750000000006</v>
      </c>
      <c r="G45" s="22">
        <f t="shared" si="5"/>
        <v>82.235749999999996</v>
      </c>
      <c r="H45" s="23">
        <f t="shared" si="6"/>
        <v>118.02567500000002</v>
      </c>
      <c r="I45" s="24">
        <f t="shared" si="7"/>
        <v>363.69050000000004</v>
      </c>
      <c r="J45" s="32">
        <f>160.38</f>
        <v>160.38</v>
      </c>
      <c r="K45" s="32">
        <f>160.38</f>
        <v>160.38</v>
      </c>
      <c r="L45" s="32">
        <f>160.38</f>
        <v>160.38</v>
      </c>
      <c r="M45" s="40">
        <f>160.38</f>
        <v>160.38</v>
      </c>
      <c r="N45" s="63">
        <v>80</v>
      </c>
      <c r="O45" s="63">
        <v>80</v>
      </c>
      <c r="P45" s="63">
        <v>80</v>
      </c>
      <c r="Q45" s="64">
        <v>80</v>
      </c>
      <c r="R45" s="77">
        <v>148.5</v>
      </c>
      <c r="S45" s="77">
        <v>148.5</v>
      </c>
      <c r="T45" s="77">
        <v>148.5</v>
      </c>
      <c r="U45" s="78">
        <v>148.5</v>
      </c>
      <c r="V45" s="101">
        <v>181.5</v>
      </c>
      <c r="W45" s="101">
        <v>181.5</v>
      </c>
      <c r="X45" s="101">
        <v>181.5</v>
      </c>
      <c r="Y45" s="101">
        <v>181.5</v>
      </c>
      <c r="Z45" s="89">
        <v>250</v>
      </c>
      <c r="AA45" s="89">
        <v>250</v>
      </c>
      <c r="AB45" s="89">
        <v>250</v>
      </c>
      <c r="AC45" s="90">
        <v>250</v>
      </c>
    </row>
    <row r="46" spans="1:29" x14ac:dyDescent="0.25">
      <c r="A46">
        <v>44</v>
      </c>
      <c r="B46" s="11">
        <f t="shared" si="0"/>
        <v>27.346000000000004</v>
      </c>
      <c r="C46" s="14">
        <f t="shared" si="1"/>
        <v>54.692000000000007</v>
      </c>
      <c r="D46" s="14">
        <f t="shared" si="2"/>
        <v>109.38400000000001</v>
      </c>
      <c r="E46" s="2">
        <f t="shared" si="3"/>
        <v>221.25400000000002</v>
      </c>
      <c r="F46" s="21">
        <f t="shared" si="4"/>
        <v>25.481500000000004</v>
      </c>
      <c r="G46" s="22">
        <f t="shared" si="5"/>
        <v>78.761000000000024</v>
      </c>
      <c r="H46" s="23">
        <f t="shared" si="6"/>
        <v>117.2149</v>
      </c>
      <c r="I46" s="24">
        <f t="shared" si="7"/>
        <v>361.37400000000002</v>
      </c>
      <c r="J46" s="32">
        <f>160.38</f>
        <v>160.38</v>
      </c>
      <c r="K46" s="32">
        <f>160.38</f>
        <v>160.38</v>
      </c>
      <c r="L46" s="32">
        <f>160.38</f>
        <v>160.38</v>
      </c>
      <c r="M46" s="40">
        <f>160.38</f>
        <v>160.38</v>
      </c>
      <c r="N46" s="63">
        <v>80</v>
      </c>
      <c r="O46" s="63">
        <v>80</v>
      </c>
      <c r="P46" s="63">
        <v>80</v>
      </c>
      <c r="Q46" s="64">
        <v>80</v>
      </c>
      <c r="R46" s="77">
        <v>148.5</v>
      </c>
      <c r="S46" s="77">
        <v>148.5</v>
      </c>
      <c r="T46" s="77">
        <v>148.5</v>
      </c>
      <c r="U46" s="78">
        <v>148.5</v>
      </c>
      <c r="V46" s="101">
        <v>181.5</v>
      </c>
      <c r="W46" s="101">
        <v>181.5</v>
      </c>
      <c r="X46" s="101">
        <v>181.5</v>
      </c>
      <c r="Y46" s="101">
        <v>181.5</v>
      </c>
      <c r="Z46" s="89">
        <v>250</v>
      </c>
      <c r="AA46" s="89">
        <v>250</v>
      </c>
      <c r="AB46" s="89">
        <v>250</v>
      </c>
      <c r="AC46" s="90">
        <v>250</v>
      </c>
    </row>
    <row r="47" spans="1:29" x14ac:dyDescent="0.25">
      <c r="A47">
        <v>45</v>
      </c>
      <c r="B47" s="11">
        <f t="shared" si="0"/>
        <v>26.103000000000002</v>
      </c>
      <c r="C47" s="14">
        <f t="shared" si="1"/>
        <v>52.206000000000003</v>
      </c>
      <c r="D47" s="14">
        <f t="shared" si="2"/>
        <v>108.14100000000001</v>
      </c>
      <c r="E47" s="2">
        <f t="shared" si="3"/>
        <v>218.76800000000003</v>
      </c>
      <c r="F47" s="21">
        <f t="shared" si="4"/>
        <v>24.323250000000002</v>
      </c>
      <c r="G47" s="22">
        <f t="shared" si="5"/>
        <v>75.286250000000024</v>
      </c>
      <c r="H47" s="23">
        <f t="shared" si="6"/>
        <v>116.40412500000002</v>
      </c>
      <c r="I47" s="24">
        <f t="shared" si="7"/>
        <v>359.0575</v>
      </c>
      <c r="J47" s="32">
        <f>160.38</f>
        <v>160.38</v>
      </c>
      <c r="K47" s="32">
        <f>160.38</f>
        <v>160.38</v>
      </c>
      <c r="L47" s="32">
        <f>160.38</f>
        <v>160.38</v>
      </c>
      <c r="M47" s="40">
        <f>160.38</f>
        <v>160.38</v>
      </c>
      <c r="N47" s="63">
        <v>80</v>
      </c>
      <c r="O47" s="63">
        <v>80</v>
      </c>
      <c r="P47" s="63">
        <v>80</v>
      </c>
      <c r="Q47" s="64">
        <v>80</v>
      </c>
      <c r="R47" s="77">
        <v>148.5</v>
      </c>
      <c r="S47" s="77">
        <v>148.5</v>
      </c>
      <c r="T47" s="77">
        <v>148.5</v>
      </c>
      <c r="U47" s="78">
        <v>148.5</v>
      </c>
      <c r="V47" s="101">
        <v>181.5</v>
      </c>
      <c r="W47" s="101">
        <v>181.5</v>
      </c>
      <c r="X47" s="101">
        <v>181.5</v>
      </c>
      <c r="Y47" s="101">
        <v>181.5</v>
      </c>
      <c r="Z47" s="89">
        <v>250</v>
      </c>
      <c r="AA47" s="89">
        <v>250</v>
      </c>
      <c r="AB47" s="89">
        <v>250</v>
      </c>
      <c r="AC47" s="90">
        <v>250</v>
      </c>
    </row>
    <row r="48" spans="1:29" x14ac:dyDescent="0.25">
      <c r="A48">
        <v>46</v>
      </c>
      <c r="B48" s="11">
        <f t="shared" si="0"/>
        <v>24.86</v>
      </c>
      <c r="C48" s="14">
        <f t="shared" si="1"/>
        <v>49.72</v>
      </c>
      <c r="D48" s="14">
        <f t="shared" si="2"/>
        <v>106.89800000000001</v>
      </c>
      <c r="E48" s="2">
        <f t="shared" si="3"/>
        <v>216.28200000000001</v>
      </c>
      <c r="F48" s="21">
        <f t="shared" si="4"/>
        <v>23.165000000000003</v>
      </c>
      <c r="G48" s="22">
        <f t="shared" si="5"/>
        <v>71.811500000000009</v>
      </c>
      <c r="H48" s="23">
        <f t="shared" si="6"/>
        <v>115.59335</v>
      </c>
      <c r="I48" s="24">
        <f t="shared" si="7"/>
        <v>356.74100000000004</v>
      </c>
      <c r="J48" s="32">
        <f>160.38</f>
        <v>160.38</v>
      </c>
      <c r="K48" s="32">
        <f>160.38</f>
        <v>160.38</v>
      </c>
      <c r="L48" s="32">
        <f>160.38</f>
        <v>160.38</v>
      </c>
      <c r="M48" s="40">
        <f>160.38</f>
        <v>160.38</v>
      </c>
      <c r="N48" s="63">
        <v>80</v>
      </c>
      <c r="O48" s="63">
        <v>80</v>
      </c>
      <c r="P48" s="63">
        <v>80</v>
      </c>
      <c r="Q48" s="64">
        <v>80</v>
      </c>
      <c r="R48" s="77">
        <v>148.5</v>
      </c>
      <c r="S48" s="77">
        <v>148.5</v>
      </c>
      <c r="T48" s="77">
        <v>148.5</v>
      </c>
      <c r="U48" s="78">
        <v>148.5</v>
      </c>
      <c r="V48" s="101">
        <v>181.5</v>
      </c>
      <c r="W48" s="101">
        <v>181.5</v>
      </c>
      <c r="X48" s="101">
        <v>181.5</v>
      </c>
      <c r="Y48" s="101">
        <v>181.5</v>
      </c>
      <c r="Z48" s="89">
        <v>250</v>
      </c>
      <c r="AA48" s="89">
        <v>250</v>
      </c>
      <c r="AB48" s="89">
        <v>250</v>
      </c>
      <c r="AC48" s="90">
        <v>250</v>
      </c>
    </row>
    <row r="49" spans="1:29" x14ac:dyDescent="0.25">
      <c r="A49">
        <v>47</v>
      </c>
      <c r="B49" s="11">
        <f t="shared" si="0"/>
        <v>23.617000000000001</v>
      </c>
      <c r="C49" s="14">
        <f t="shared" si="1"/>
        <v>47.234000000000002</v>
      </c>
      <c r="D49" s="14">
        <f t="shared" si="2"/>
        <v>105.65500000000002</v>
      </c>
      <c r="E49" s="2">
        <f t="shared" si="3"/>
        <v>213.79600000000002</v>
      </c>
      <c r="F49" s="21">
        <f t="shared" si="4"/>
        <v>22.00675</v>
      </c>
      <c r="G49" s="22">
        <f t="shared" si="5"/>
        <v>68.336750000000009</v>
      </c>
      <c r="H49" s="23">
        <f t="shared" si="6"/>
        <v>114.78257500000001</v>
      </c>
      <c r="I49" s="24">
        <f t="shared" si="7"/>
        <v>354.42450000000002</v>
      </c>
      <c r="J49" s="32">
        <f>160.38</f>
        <v>160.38</v>
      </c>
      <c r="K49" s="32">
        <f>160.38</f>
        <v>160.38</v>
      </c>
      <c r="L49" s="32">
        <f>160.38</f>
        <v>160.38</v>
      </c>
      <c r="M49" s="40">
        <f>160.38</f>
        <v>160.38</v>
      </c>
      <c r="N49" s="63">
        <v>80</v>
      </c>
      <c r="O49" s="63">
        <v>80</v>
      </c>
      <c r="P49" s="63">
        <v>80</v>
      </c>
      <c r="Q49" s="64">
        <v>80</v>
      </c>
      <c r="R49" s="77">
        <v>148.5</v>
      </c>
      <c r="S49" s="77">
        <v>148.5</v>
      </c>
      <c r="T49" s="77">
        <v>148.5</v>
      </c>
      <c r="U49" s="78">
        <v>148.5</v>
      </c>
      <c r="V49" s="101">
        <v>181.5</v>
      </c>
      <c r="W49" s="101">
        <v>181.5</v>
      </c>
      <c r="X49" s="101">
        <v>181.5</v>
      </c>
      <c r="Y49" s="101">
        <v>181.5</v>
      </c>
      <c r="Z49" s="89">
        <v>250</v>
      </c>
      <c r="AA49" s="89">
        <v>250</v>
      </c>
      <c r="AB49" s="89">
        <v>250</v>
      </c>
      <c r="AC49" s="90">
        <v>250</v>
      </c>
    </row>
    <row r="50" spans="1:29" x14ac:dyDescent="0.25">
      <c r="A50">
        <v>48</v>
      </c>
      <c r="B50" s="11">
        <f t="shared" si="0"/>
        <v>22.374000000000006</v>
      </c>
      <c r="C50" s="14">
        <f t="shared" si="1"/>
        <v>44.748000000000012</v>
      </c>
      <c r="D50" s="14">
        <f t="shared" si="2"/>
        <v>104.41200000000001</v>
      </c>
      <c r="E50" s="2">
        <f t="shared" si="3"/>
        <v>211.31000000000003</v>
      </c>
      <c r="F50" s="21">
        <f t="shared" si="4"/>
        <v>20.848500000000005</v>
      </c>
      <c r="G50" s="22">
        <f t="shared" si="5"/>
        <v>64.862000000000009</v>
      </c>
      <c r="H50" s="23">
        <f t="shared" si="6"/>
        <v>113.9718</v>
      </c>
      <c r="I50" s="24">
        <f t="shared" si="7"/>
        <v>352.108</v>
      </c>
      <c r="J50" s="32">
        <f>160.38</f>
        <v>160.38</v>
      </c>
      <c r="K50" s="32">
        <f>160.38</f>
        <v>160.38</v>
      </c>
      <c r="L50" s="32">
        <f>160.38</f>
        <v>160.38</v>
      </c>
      <c r="M50" s="40">
        <f>160.38</f>
        <v>160.38</v>
      </c>
      <c r="N50" s="63">
        <v>80</v>
      </c>
      <c r="O50" s="63">
        <v>80</v>
      </c>
      <c r="P50" s="63">
        <v>80</v>
      </c>
      <c r="Q50" s="64">
        <v>80</v>
      </c>
      <c r="R50" s="77">
        <v>148.5</v>
      </c>
      <c r="S50" s="77">
        <v>148.5</v>
      </c>
      <c r="T50" s="77">
        <v>148.5</v>
      </c>
      <c r="U50" s="78">
        <v>148.5</v>
      </c>
      <c r="V50" s="101">
        <v>181.5</v>
      </c>
      <c r="W50" s="101">
        <v>181.5</v>
      </c>
      <c r="X50" s="101">
        <v>181.5</v>
      </c>
      <c r="Y50" s="101">
        <v>181.5</v>
      </c>
      <c r="Z50" s="89">
        <v>250</v>
      </c>
      <c r="AA50" s="89">
        <v>250</v>
      </c>
      <c r="AB50" s="89">
        <v>250</v>
      </c>
      <c r="AC50" s="90">
        <v>250</v>
      </c>
    </row>
    <row r="51" spans="1:29" x14ac:dyDescent="0.25">
      <c r="A51">
        <v>49</v>
      </c>
      <c r="B51" s="11">
        <f t="shared" si="0"/>
        <v>21.131000000000004</v>
      </c>
      <c r="C51" s="14">
        <f t="shared" si="1"/>
        <v>42.262000000000008</v>
      </c>
      <c r="D51" s="14">
        <f t="shared" si="2"/>
        <v>103.16900000000001</v>
      </c>
      <c r="E51" s="2">
        <f t="shared" si="3"/>
        <v>208.82400000000001</v>
      </c>
      <c r="F51" s="21">
        <f t="shared" si="4"/>
        <v>19.690250000000006</v>
      </c>
      <c r="G51" s="22">
        <f t="shared" si="5"/>
        <v>61.387250000000002</v>
      </c>
      <c r="H51" s="23">
        <f t="shared" si="6"/>
        <v>113.16102500000001</v>
      </c>
      <c r="I51" s="24">
        <f t="shared" si="7"/>
        <v>349.79149999999998</v>
      </c>
      <c r="J51" s="32">
        <f>160.38</f>
        <v>160.38</v>
      </c>
      <c r="K51" s="32">
        <f>160.38</f>
        <v>160.38</v>
      </c>
      <c r="L51" s="32">
        <f>160.38</f>
        <v>160.38</v>
      </c>
      <c r="M51" s="40">
        <f>160.38</f>
        <v>160.38</v>
      </c>
      <c r="N51" s="63">
        <v>80</v>
      </c>
      <c r="O51" s="63">
        <v>80</v>
      </c>
      <c r="P51" s="63">
        <v>80</v>
      </c>
      <c r="Q51" s="64">
        <v>80</v>
      </c>
      <c r="R51" s="77">
        <v>148.5</v>
      </c>
      <c r="S51" s="77">
        <v>148.5</v>
      </c>
      <c r="T51" s="77">
        <v>148.5</v>
      </c>
      <c r="U51" s="78">
        <v>148.5</v>
      </c>
      <c r="V51" s="101">
        <v>181.5</v>
      </c>
      <c r="W51" s="101">
        <v>181.5</v>
      </c>
      <c r="X51" s="101">
        <v>181.5</v>
      </c>
      <c r="Y51" s="101">
        <v>181.5</v>
      </c>
      <c r="Z51" s="89">
        <v>250</v>
      </c>
      <c r="AA51" s="89">
        <v>250</v>
      </c>
      <c r="AB51" s="89">
        <v>250</v>
      </c>
      <c r="AC51" s="90">
        <v>250</v>
      </c>
    </row>
    <row r="52" spans="1:29" x14ac:dyDescent="0.25">
      <c r="A52">
        <v>50</v>
      </c>
      <c r="B52" s="11">
        <f t="shared" si="0"/>
        <v>19.888000000000002</v>
      </c>
      <c r="C52" s="14">
        <f t="shared" si="1"/>
        <v>39.776000000000003</v>
      </c>
      <c r="D52" s="14">
        <f t="shared" si="2"/>
        <v>101.926</v>
      </c>
      <c r="E52" s="2">
        <f t="shared" si="3"/>
        <v>206.33800000000002</v>
      </c>
      <c r="F52" s="21">
        <f t="shared" si="4"/>
        <v>18.532000000000004</v>
      </c>
      <c r="G52" s="22">
        <f t="shared" si="5"/>
        <v>57.912500000000001</v>
      </c>
      <c r="H52" s="23">
        <f t="shared" si="6"/>
        <v>112.35025</v>
      </c>
      <c r="I52" s="24">
        <f t="shared" si="7"/>
        <v>347.47500000000002</v>
      </c>
      <c r="J52" s="32">
        <f>160.38</f>
        <v>160.38</v>
      </c>
      <c r="K52" s="32">
        <f>160.38</f>
        <v>160.38</v>
      </c>
      <c r="L52" s="32">
        <f>160.38</f>
        <v>160.38</v>
      </c>
      <c r="M52" s="40">
        <f>160.38</f>
        <v>160.38</v>
      </c>
      <c r="N52" s="63">
        <v>80</v>
      </c>
      <c r="O52" s="63">
        <v>80</v>
      </c>
      <c r="P52" s="63">
        <v>80</v>
      </c>
      <c r="Q52" s="64">
        <v>80</v>
      </c>
      <c r="R52" s="77">
        <v>148.5</v>
      </c>
      <c r="S52" s="77">
        <v>148.5</v>
      </c>
      <c r="T52" s="77">
        <v>148.5</v>
      </c>
      <c r="U52" s="78">
        <v>148.5</v>
      </c>
      <c r="V52" s="101">
        <v>181.5</v>
      </c>
      <c r="W52" s="101">
        <v>181.5</v>
      </c>
      <c r="X52" s="101">
        <v>181.5</v>
      </c>
      <c r="Y52" s="101">
        <v>181.5</v>
      </c>
      <c r="Z52" s="89">
        <v>250</v>
      </c>
      <c r="AA52" s="89">
        <v>250</v>
      </c>
      <c r="AB52" s="89">
        <v>250</v>
      </c>
      <c r="AC52" s="90">
        <v>250</v>
      </c>
    </row>
    <row r="53" spans="1:29" x14ac:dyDescent="0.25">
      <c r="A53">
        <v>51</v>
      </c>
      <c r="B53" s="11">
        <f t="shared" si="0"/>
        <v>18.645000000000003</v>
      </c>
      <c r="C53" s="14">
        <f t="shared" si="1"/>
        <v>37.290000000000006</v>
      </c>
      <c r="D53" s="14">
        <f t="shared" si="2"/>
        <v>100.68300000000001</v>
      </c>
      <c r="E53" s="2">
        <f t="shared" si="3"/>
        <v>203.852</v>
      </c>
      <c r="F53" s="21">
        <f t="shared" si="4"/>
        <v>17.373750000000005</v>
      </c>
      <c r="G53" s="22">
        <f t="shared" si="5"/>
        <v>54.437750000000001</v>
      </c>
      <c r="H53" s="23">
        <f t="shared" si="6"/>
        <v>111.53947500000001</v>
      </c>
      <c r="I53" s="24">
        <f t="shared" si="7"/>
        <v>345.1585</v>
      </c>
      <c r="J53" s="32">
        <f>160.38</f>
        <v>160.38</v>
      </c>
      <c r="K53" s="32">
        <f>160.38</f>
        <v>160.38</v>
      </c>
      <c r="L53" s="32">
        <f>160.38</f>
        <v>160.38</v>
      </c>
      <c r="M53" s="40">
        <f>160.38</f>
        <v>160.38</v>
      </c>
      <c r="N53" s="63">
        <v>80</v>
      </c>
      <c r="O53" s="63">
        <v>80</v>
      </c>
      <c r="P53" s="63">
        <v>80</v>
      </c>
      <c r="Q53" s="64">
        <v>80</v>
      </c>
      <c r="R53" s="77">
        <v>148.5</v>
      </c>
      <c r="S53" s="77">
        <v>148.5</v>
      </c>
      <c r="T53" s="77">
        <v>148.5</v>
      </c>
      <c r="U53" s="78">
        <v>148.5</v>
      </c>
      <c r="V53" s="101">
        <v>181.5</v>
      </c>
      <c r="W53" s="101">
        <v>181.5</v>
      </c>
      <c r="X53" s="101">
        <v>181.5</v>
      </c>
      <c r="Y53" s="101">
        <v>181.5</v>
      </c>
      <c r="Z53" s="89">
        <v>250</v>
      </c>
      <c r="AA53" s="89">
        <v>250</v>
      </c>
      <c r="AB53" s="89">
        <v>250</v>
      </c>
      <c r="AC53" s="90">
        <v>250</v>
      </c>
    </row>
    <row r="54" spans="1:29" x14ac:dyDescent="0.25">
      <c r="A54">
        <v>52</v>
      </c>
      <c r="B54" s="11">
        <f t="shared" si="0"/>
        <v>17.402000000000001</v>
      </c>
      <c r="C54" s="14">
        <f t="shared" si="1"/>
        <v>34.804000000000002</v>
      </c>
      <c r="D54" s="14">
        <f t="shared" si="2"/>
        <v>99.44</v>
      </c>
      <c r="E54" s="2">
        <f t="shared" si="3"/>
        <v>201.36600000000001</v>
      </c>
      <c r="F54" s="21">
        <f t="shared" si="4"/>
        <v>16.215500000000002</v>
      </c>
      <c r="G54" s="22">
        <f t="shared" si="5"/>
        <v>50.962999999999994</v>
      </c>
      <c r="H54" s="23">
        <f t="shared" si="6"/>
        <v>110.72870000000002</v>
      </c>
      <c r="I54" s="24">
        <f t="shared" si="7"/>
        <v>342.84199999999998</v>
      </c>
      <c r="J54" s="32">
        <f>160.38</f>
        <v>160.38</v>
      </c>
      <c r="K54" s="32">
        <f>160.38</f>
        <v>160.38</v>
      </c>
      <c r="L54" s="32">
        <f>160.38</f>
        <v>160.38</v>
      </c>
      <c r="M54" s="40">
        <f>160.38</f>
        <v>160.38</v>
      </c>
      <c r="N54" s="63">
        <v>80</v>
      </c>
      <c r="O54" s="63">
        <v>80</v>
      </c>
      <c r="P54" s="63">
        <v>80</v>
      </c>
      <c r="Q54" s="64">
        <v>80</v>
      </c>
      <c r="R54" s="77">
        <v>148.5</v>
      </c>
      <c r="S54" s="77">
        <v>148.5</v>
      </c>
      <c r="T54" s="77">
        <v>148.5</v>
      </c>
      <c r="U54" s="78">
        <v>148.5</v>
      </c>
      <c r="V54" s="101">
        <v>181.5</v>
      </c>
      <c r="W54" s="101">
        <v>181.5</v>
      </c>
      <c r="X54" s="101">
        <v>181.5</v>
      </c>
      <c r="Y54" s="101">
        <v>181.5</v>
      </c>
      <c r="Z54" s="89">
        <v>250</v>
      </c>
      <c r="AA54" s="89">
        <v>250</v>
      </c>
      <c r="AB54" s="89">
        <v>250</v>
      </c>
      <c r="AC54" s="90">
        <v>250</v>
      </c>
    </row>
    <row r="55" spans="1:29" x14ac:dyDescent="0.25">
      <c r="A55">
        <v>53</v>
      </c>
      <c r="B55" s="11">
        <f t="shared" si="0"/>
        <v>16.158999999999999</v>
      </c>
      <c r="C55" s="14">
        <f t="shared" si="1"/>
        <v>32.317999999999998</v>
      </c>
      <c r="D55" s="14">
        <f t="shared" si="2"/>
        <v>98.197000000000003</v>
      </c>
      <c r="E55" s="2">
        <f t="shared" si="3"/>
        <v>198.88</v>
      </c>
      <c r="F55" s="21">
        <f t="shared" si="4"/>
        <v>15.057250000000002</v>
      </c>
      <c r="G55" s="22">
        <f t="shared" si="5"/>
        <v>47.488250000000015</v>
      </c>
      <c r="H55" s="23">
        <f t="shared" si="6"/>
        <v>109.91792500000001</v>
      </c>
      <c r="I55" s="24">
        <f t="shared" si="7"/>
        <v>340.52550000000002</v>
      </c>
      <c r="J55" s="32">
        <f>160.38</f>
        <v>160.38</v>
      </c>
      <c r="K55" s="32">
        <f>160.38</f>
        <v>160.38</v>
      </c>
      <c r="L55" s="32">
        <f>160.38</f>
        <v>160.38</v>
      </c>
      <c r="M55" s="40">
        <f>160.38</f>
        <v>160.38</v>
      </c>
      <c r="N55" s="63">
        <v>80</v>
      </c>
      <c r="O55" s="63">
        <v>80</v>
      </c>
      <c r="P55" s="63">
        <v>80</v>
      </c>
      <c r="Q55" s="64">
        <v>80</v>
      </c>
      <c r="R55" s="77">
        <v>148.5</v>
      </c>
      <c r="S55" s="77">
        <v>148.5</v>
      </c>
      <c r="T55" s="77">
        <v>148.5</v>
      </c>
      <c r="U55" s="78">
        <v>148.5</v>
      </c>
      <c r="V55" s="101">
        <v>181.5</v>
      </c>
      <c r="W55" s="101">
        <v>181.5</v>
      </c>
      <c r="X55" s="101">
        <v>181.5</v>
      </c>
      <c r="Y55" s="101">
        <v>181.5</v>
      </c>
      <c r="Z55" s="89">
        <v>250</v>
      </c>
      <c r="AA55" s="89">
        <v>250</v>
      </c>
      <c r="AB55" s="89">
        <v>250</v>
      </c>
      <c r="AC55" s="90">
        <v>250</v>
      </c>
    </row>
    <row r="56" spans="1:29" x14ac:dyDescent="0.25">
      <c r="A56">
        <v>54</v>
      </c>
      <c r="B56" s="11">
        <f t="shared" si="0"/>
        <v>14.915999999999999</v>
      </c>
      <c r="C56" s="14">
        <f t="shared" si="1"/>
        <v>29.831999999999997</v>
      </c>
      <c r="D56" s="14">
        <f t="shared" si="2"/>
        <v>96.954000000000008</v>
      </c>
      <c r="E56" s="2">
        <f t="shared" si="3"/>
        <v>196.39400000000001</v>
      </c>
      <c r="F56" s="21">
        <f t="shared" si="4"/>
        <v>13.898999999999999</v>
      </c>
      <c r="G56" s="22">
        <f t="shared" si="5"/>
        <v>44.013500000000015</v>
      </c>
      <c r="H56" s="23">
        <f t="shared" si="6"/>
        <v>109.10715</v>
      </c>
      <c r="I56" s="24">
        <f t="shared" si="7"/>
        <v>338.209</v>
      </c>
      <c r="J56" s="32">
        <f>160.38</f>
        <v>160.38</v>
      </c>
      <c r="K56" s="32">
        <f>160.38</f>
        <v>160.38</v>
      </c>
      <c r="L56" s="32">
        <f>160.38</f>
        <v>160.38</v>
      </c>
      <c r="M56" s="40">
        <f>160.38</f>
        <v>160.38</v>
      </c>
      <c r="N56" s="63">
        <v>80</v>
      </c>
      <c r="O56" s="63">
        <v>80</v>
      </c>
      <c r="P56" s="63">
        <v>80</v>
      </c>
      <c r="Q56" s="64">
        <v>80</v>
      </c>
      <c r="R56" s="77">
        <v>148.5</v>
      </c>
      <c r="S56" s="77">
        <v>148.5</v>
      </c>
      <c r="T56" s="77">
        <v>148.5</v>
      </c>
      <c r="U56" s="78">
        <v>148.5</v>
      </c>
      <c r="V56" s="101">
        <v>181.5</v>
      </c>
      <c r="W56" s="101">
        <v>181.5</v>
      </c>
      <c r="X56" s="101">
        <v>181.5</v>
      </c>
      <c r="Y56" s="101">
        <v>181.5</v>
      </c>
      <c r="Z56" s="89">
        <v>250</v>
      </c>
      <c r="AA56" s="89">
        <v>250</v>
      </c>
      <c r="AB56" s="89">
        <v>250</v>
      </c>
      <c r="AC56" s="90">
        <v>250</v>
      </c>
    </row>
    <row r="57" spans="1:29" x14ac:dyDescent="0.25">
      <c r="A57">
        <v>55</v>
      </c>
      <c r="B57" s="11">
        <f t="shared" si="0"/>
        <v>13.672999999999998</v>
      </c>
      <c r="C57" s="14">
        <f t="shared" si="1"/>
        <v>27.345999999999997</v>
      </c>
      <c r="D57" s="14">
        <f t="shared" si="2"/>
        <v>95.710999999999999</v>
      </c>
      <c r="E57" s="2">
        <f t="shared" si="3"/>
        <v>193.90800000000002</v>
      </c>
      <c r="F57" s="21">
        <f t="shared" si="4"/>
        <v>12.740749999999998</v>
      </c>
      <c r="G57" s="22">
        <f t="shared" si="5"/>
        <v>40.538750000000014</v>
      </c>
      <c r="H57" s="23">
        <f t="shared" si="6"/>
        <v>108.29637500000001</v>
      </c>
      <c r="I57" s="24">
        <f t="shared" si="7"/>
        <v>335.89249999999998</v>
      </c>
      <c r="J57" s="32">
        <f>160.38</f>
        <v>160.38</v>
      </c>
      <c r="K57" s="32">
        <f>160.38</f>
        <v>160.38</v>
      </c>
      <c r="L57" s="32">
        <f>160.38</f>
        <v>160.38</v>
      </c>
      <c r="M57" s="40">
        <f>160.38</f>
        <v>160.38</v>
      </c>
      <c r="N57" s="63">
        <v>80</v>
      </c>
      <c r="O57" s="63">
        <v>80</v>
      </c>
      <c r="P57" s="63">
        <v>80</v>
      </c>
      <c r="Q57" s="64">
        <v>80</v>
      </c>
      <c r="R57" s="77">
        <v>148.5</v>
      </c>
      <c r="S57" s="77">
        <v>148.5</v>
      </c>
      <c r="T57" s="77">
        <v>148.5</v>
      </c>
      <c r="U57" s="78">
        <v>148.5</v>
      </c>
      <c r="V57" s="101">
        <v>181.5</v>
      </c>
      <c r="W57" s="101">
        <v>181.5</v>
      </c>
      <c r="X57" s="101">
        <v>181.5</v>
      </c>
      <c r="Y57" s="101">
        <v>181.5</v>
      </c>
      <c r="Z57" s="89">
        <v>250</v>
      </c>
      <c r="AA57" s="89">
        <v>250</v>
      </c>
      <c r="AB57" s="89">
        <v>250</v>
      </c>
      <c r="AC57" s="90">
        <v>250</v>
      </c>
    </row>
    <row r="58" spans="1:29" x14ac:dyDescent="0.25">
      <c r="A58">
        <v>56</v>
      </c>
      <c r="B58" s="11">
        <f t="shared" si="0"/>
        <v>12.429999999999996</v>
      </c>
      <c r="C58" s="14">
        <f t="shared" si="1"/>
        <v>24.859999999999992</v>
      </c>
      <c r="D58" s="14">
        <f t="shared" si="2"/>
        <v>94.468000000000004</v>
      </c>
      <c r="E58" s="2">
        <f t="shared" si="3"/>
        <v>191.422</v>
      </c>
      <c r="F58" s="21">
        <f t="shared" si="4"/>
        <v>11.582499999999998</v>
      </c>
      <c r="G58" s="22">
        <f t="shared" si="5"/>
        <v>37.064000000000007</v>
      </c>
      <c r="H58" s="23">
        <f t="shared" si="6"/>
        <v>107.48560000000001</v>
      </c>
      <c r="I58" s="24">
        <f t="shared" si="7"/>
        <v>333.57600000000002</v>
      </c>
      <c r="J58" s="32">
        <f>160.38</f>
        <v>160.38</v>
      </c>
      <c r="K58" s="32">
        <f>160.38</f>
        <v>160.38</v>
      </c>
      <c r="L58" s="32">
        <f>160.38</f>
        <v>160.38</v>
      </c>
      <c r="M58" s="40">
        <f>160.38</f>
        <v>160.38</v>
      </c>
      <c r="N58" s="63">
        <v>80</v>
      </c>
      <c r="O58" s="63">
        <v>80</v>
      </c>
      <c r="P58" s="63">
        <v>80</v>
      </c>
      <c r="Q58" s="64">
        <v>80</v>
      </c>
      <c r="R58" s="77">
        <v>148.5</v>
      </c>
      <c r="S58" s="77">
        <v>148.5</v>
      </c>
      <c r="T58" s="77">
        <v>148.5</v>
      </c>
      <c r="U58" s="78">
        <v>148.5</v>
      </c>
      <c r="V58" s="101">
        <v>181.5</v>
      </c>
      <c r="W58" s="101">
        <v>181.5</v>
      </c>
      <c r="X58" s="101">
        <v>181.5</v>
      </c>
      <c r="Y58" s="101">
        <v>181.5</v>
      </c>
      <c r="Z58" s="89">
        <v>250</v>
      </c>
      <c r="AA58" s="89">
        <v>250</v>
      </c>
      <c r="AB58" s="89">
        <v>250</v>
      </c>
      <c r="AC58" s="90">
        <v>250</v>
      </c>
    </row>
    <row r="59" spans="1:29" x14ac:dyDescent="0.25">
      <c r="A59">
        <v>57</v>
      </c>
      <c r="B59" s="11">
        <f t="shared" si="0"/>
        <v>11.186999999999996</v>
      </c>
      <c r="C59" s="14">
        <f t="shared" si="1"/>
        <v>22.373999999999992</v>
      </c>
      <c r="D59" s="14">
        <f t="shared" si="2"/>
        <v>93.224999999999994</v>
      </c>
      <c r="E59" s="2">
        <f t="shared" si="3"/>
        <v>188.93600000000001</v>
      </c>
      <c r="F59" s="21">
        <f t="shared" si="4"/>
        <v>10.424249999999997</v>
      </c>
      <c r="G59" s="22">
        <f t="shared" si="5"/>
        <v>33.589250000000007</v>
      </c>
      <c r="H59" s="23">
        <f t="shared" si="6"/>
        <v>106.67482500000001</v>
      </c>
      <c r="I59" s="24">
        <f t="shared" si="7"/>
        <v>331.2595</v>
      </c>
      <c r="J59" s="32">
        <f>160.38</f>
        <v>160.38</v>
      </c>
      <c r="K59" s="32">
        <f>160.38</f>
        <v>160.38</v>
      </c>
      <c r="L59" s="32">
        <f>160.38</f>
        <v>160.38</v>
      </c>
      <c r="M59" s="40">
        <f>160.38</f>
        <v>160.38</v>
      </c>
      <c r="N59" s="63">
        <v>80</v>
      </c>
      <c r="O59" s="63">
        <v>80</v>
      </c>
      <c r="P59" s="63">
        <v>80</v>
      </c>
      <c r="Q59" s="64">
        <v>80</v>
      </c>
      <c r="R59" s="77">
        <v>148.5</v>
      </c>
      <c r="S59" s="77">
        <v>148.5</v>
      </c>
      <c r="T59" s="77">
        <v>148.5</v>
      </c>
      <c r="U59" s="78">
        <v>148.5</v>
      </c>
      <c r="V59" s="101">
        <v>181.5</v>
      </c>
      <c r="W59" s="101">
        <v>181.5</v>
      </c>
      <c r="X59" s="101">
        <v>181.5</v>
      </c>
      <c r="Y59" s="101">
        <v>181.5</v>
      </c>
      <c r="Z59" s="89">
        <v>250</v>
      </c>
      <c r="AA59" s="89">
        <v>250</v>
      </c>
      <c r="AB59" s="89">
        <v>250</v>
      </c>
      <c r="AC59" s="90">
        <v>250</v>
      </c>
    </row>
    <row r="60" spans="1:29" x14ac:dyDescent="0.25">
      <c r="A60">
        <v>58</v>
      </c>
      <c r="B60" s="11">
        <f t="shared" si="0"/>
        <v>9.9440000000000079</v>
      </c>
      <c r="C60" s="14">
        <f t="shared" si="1"/>
        <v>19.888000000000016</v>
      </c>
      <c r="D60" s="14">
        <f t="shared" si="2"/>
        <v>91.982000000000014</v>
      </c>
      <c r="E60" s="2">
        <f t="shared" si="3"/>
        <v>186.45000000000002</v>
      </c>
      <c r="F60" s="21">
        <f t="shared" si="4"/>
        <v>9.2660000000000089</v>
      </c>
      <c r="G60" s="22">
        <f t="shared" si="5"/>
        <v>30.114500000000003</v>
      </c>
      <c r="H60" s="23">
        <f t="shared" si="6"/>
        <v>105.86405000000001</v>
      </c>
      <c r="I60" s="24">
        <f t="shared" si="7"/>
        <v>328.94299999999998</v>
      </c>
      <c r="J60" s="32">
        <f>160.38</f>
        <v>160.38</v>
      </c>
      <c r="K60" s="32">
        <f>160.38</f>
        <v>160.38</v>
      </c>
      <c r="L60" s="32">
        <f>160.38</f>
        <v>160.38</v>
      </c>
      <c r="M60" s="40">
        <f>160.38</f>
        <v>160.38</v>
      </c>
      <c r="N60" s="63">
        <v>80</v>
      </c>
      <c r="O60" s="63">
        <v>80</v>
      </c>
      <c r="P60" s="63">
        <v>80</v>
      </c>
      <c r="Q60" s="64">
        <v>80</v>
      </c>
      <c r="R60" s="77">
        <v>148.5</v>
      </c>
      <c r="S60" s="77">
        <v>148.5</v>
      </c>
      <c r="T60" s="77">
        <v>148.5</v>
      </c>
      <c r="U60" s="78">
        <v>148.5</v>
      </c>
      <c r="V60" s="101">
        <v>181.5</v>
      </c>
      <c r="W60" s="101">
        <v>181.5</v>
      </c>
      <c r="X60" s="101">
        <v>181.5</v>
      </c>
      <c r="Y60" s="101">
        <v>181.5</v>
      </c>
      <c r="Z60" s="89">
        <v>250</v>
      </c>
      <c r="AA60" s="89">
        <v>250</v>
      </c>
      <c r="AB60" s="89">
        <v>250</v>
      </c>
      <c r="AC60" s="90">
        <v>250</v>
      </c>
    </row>
    <row r="61" spans="1:29" x14ac:dyDescent="0.25">
      <c r="A61">
        <v>59</v>
      </c>
      <c r="B61" s="11">
        <f t="shared" si="0"/>
        <v>8.7010000000000076</v>
      </c>
      <c r="C61" s="14">
        <f t="shared" si="1"/>
        <v>17.402000000000015</v>
      </c>
      <c r="D61" s="14">
        <f t="shared" si="2"/>
        <v>90.739000000000004</v>
      </c>
      <c r="E61" s="2">
        <f t="shared" si="3"/>
        <v>183.96400000000003</v>
      </c>
      <c r="F61" s="21">
        <f t="shared" si="4"/>
        <v>8.1077500000000082</v>
      </c>
      <c r="G61" s="22">
        <f t="shared" si="5"/>
        <v>26.639749999999999</v>
      </c>
      <c r="H61" s="23">
        <f t="shared" si="6"/>
        <v>105.053275</v>
      </c>
      <c r="I61" s="24">
        <f t="shared" si="7"/>
        <v>326.62650000000002</v>
      </c>
      <c r="J61" s="32">
        <f>160.38</f>
        <v>160.38</v>
      </c>
      <c r="K61" s="32">
        <f>160.38</f>
        <v>160.38</v>
      </c>
      <c r="L61" s="32">
        <f>160.38</f>
        <v>160.38</v>
      </c>
      <c r="M61" s="40">
        <f>160.38</f>
        <v>160.38</v>
      </c>
      <c r="N61" s="63">
        <v>80</v>
      </c>
      <c r="O61" s="63">
        <v>80</v>
      </c>
      <c r="P61" s="63">
        <v>80</v>
      </c>
      <c r="Q61" s="64">
        <v>80</v>
      </c>
      <c r="R61" s="77">
        <v>148.5</v>
      </c>
      <c r="S61" s="77">
        <v>148.5</v>
      </c>
      <c r="T61" s="77">
        <v>148.5</v>
      </c>
      <c r="U61" s="78">
        <v>148.5</v>
      </c>
      <c r="V61" s="101">
        <v>181.5</v>
      </c>
      <c r="W61" s="101">
        <v>181.5</v>
      </c>
      <c r="X61" s="101">
        <v>181.5</v>
      </c>
      <c r="Y61" s="101">
        <v>181.5</v>
      </c>
      <c r="Z61" s="89">
        <v>250</v>
      </c>
      <c r="AA61" s="89">
        <v>250</v>
      </c>
      <c r="AB61" s="89">
        <v>250</v>
      </c>
      <c r="AC61" s="90">
        <v>250</v>
      </c>
    </row>
    <row r="62" spans="1:29" x14ac:dyDescent="0.25">
      <c r="A62">
        <v>60</v>
      </c>
      <c r="B62" s="11">
        <f t="shared" si="0"/>
        <v>7.4580000000000064</v>
      </c>
      <c r="C62" s="14">
        <f t="shared" si="1"/>
        <v>14.916000000000013</v>
      </c>
      <c r="D62" s="14">
        <f t="shared" si="2"/>
        <v>89.496000000000009</v>
      </c>
      <c r="E62" s="2">
        <f t="shared" si="3"/>
        <v>181.47800000000001</v>
      </c>
      <c r="F62" s="21">
        <f t="shared" si="4"/>
        <v>6.9495000000000067</v>
      </c>
      <c r="G62" s="22">
        <f t="shared" si="5"/>
        <v>23.16500000000002</v>
      </c>
      <c r="H62" s="23">
        <f t="shared" si="6"/>
        <v>104.24250000000002</v>
      </c>
      <c r="I62" s="24">
        <f t="shared" si="7"/>
        <v>324.31</v>
      </c>
      <c r="J62" s="32">
        <f>160.38</f>
        <v>160.38</v>
      </c>
      <c r="K62" s="32">
        <f>160.38</f>
        <v>160.38</v>
      </c>
      <c r="L62" s="32">
        <f>160.38</f>
        <v>160.38</v>
      </c>
      <c r="M62" s="40">
        <f>160.38</f>
        <v>160.38</v>
      </c>
      <c r="N62" s="63">
        <v>80</v>
      </c>
      <c r="O62" s="63">
        <v>80</v>
      </c>
      <c r="P62" s="63">
        <v>80</v>
      </c>
      <c r="Q62" s="64">
        <v>80</v>
      </c>
      <c r="R62" s="77">
        <v>148.5</v>
      </c>
      <c r="S62" s="77">
        <v>148.5</v>
      </c>
      <c r="T62" s="77">
        <v>148.5</v>
      </c>
      <c r="U62" s="78">
        <v>148.5</v>
      </c>
      <c r="V62" s="101">
        <v>181.5</v>
      </c>
      <c r="W62" s="101">
        <v>181.5</v>
      </c>
      <c r="X62" s="101">
        <v>181.5</v>
      </c>
      <c r="Y62" s="101">
        <v>181.5</v>
      </c>
      <c r="Z62" s="89">
        <v>250</v>
      </c>
      <c r="AA62" s="89">
        <v>250</v>
      </c>
      <c r="AB62" s="89">
        <v>250</v>
      </c>
      <c r="AC62" s="90">
        <v>250</v>
      </c>
    </row>
    <row r="63" spans="1:29" x14ac:dyDescent="0.25">
      <c r="A63">
        <v>61</v>
      </c>
      <c r="B63" s="11">
        <f t="shared" si="0"/>
        <v>6.2150000000000052</v>
      </c>
      <c r="C63" s="14">
        <f t="shared" si="1"/>
        <v>12.43000000000001</v>
      </c>
      <c r="D63" s="14">
        <f t="shared" si="2"/>
        <v>88.253000000000014</v>
      </c>
      <c r="E63" s="2">
        <f t="shared" si="3"/>
        <v>178.99200000000002</v>
      </c>
      <c r="F63" s="21">
        <f t="shared" si="4"/>
        <v>5.7912500000000051</v>
      </c>
      <c r="G63" s="22">
        <f t="shared" si="5"/>
        <v>19.690250000000017</v>
      </c>
      <c r="H63" s="23">
        <f t="shared" si="6"/>
        <v>103.431725</v>
      </c>
      <c r="I63" s="24">
        <f t="shared" si="7"/>
        <v>321.99350000000004</v>
      </c>
      <c r="J63" s="32">
        <f>160.38</f>
        <v>160.38</v>
      </c>
      <c r="K63" s="32">
        <f>160.38</f>
        <v>160.38</v>
      </c>
      <c r="L63" s="32">
        <f>160.38</f>
        <v>160.38</v>
      </c>
      <c r="M63" s="40">
        <f>160.38</f>
        <v>160.38</v>
      </c>
      <c r="N63" s="63">
        <v>80</v>
      </c>
      <c r="O63" s="63">
        <v>80</v>
      </c>
      <c r="P63" s="63">
        <v>80</v>
      </c>
      <c r="Q63" s="64">
        <v>80</v>
      </c>
      <c r="R63" s="77">
        <v>148.5</v>
      </c>
      <c r="S63" s="77">
        <v>148.5</v>
      </c>
      <c r="T63" s="77">
        <v>148.5</v>
      </c>
      <c r="U63" s="78">
        <v>148.5</v>
      </c>
      <c r="V63" s="101">
        <v>181.5</v>
      </c>
      <c r="W63" s="101">
        <v>181.5</v>
      </c>
      <c r="X63" s="101">
        <v>181.5</v>
      </c>
      <c r="Y63" s="101">
        <v>181.5</v>
      </c>
      <c r="Z63" s="89">
        <v>250</v>
      </c>
      <c r="AA63" s="89">
        <v>250</v>
      </c>
      <c r="AB63" s="89">
        <v>250</v>
      </c>
      <c r="AC63" s="90">
        <v>250</v>
      </c>
    </row>
    <row r="64" spans="1:29" x14ac:dyDescent="0.25">
      <c r="A64">
        <v>62</v>
      </c>
      <c r="B64" s="11">
        <f t="shared" si="0"/>
        <v>4.972000000000004</v>
      </c>
      <c r="C64" s="14">
        <f t="shared" si="1"/>
        <v>9.9440000000000079</v>
      </c>
      <c r="D64" s="14">
        <f t="shared" si="2"/>
        <v>87.01</v>
      </c>
      <c r="E64" s="2">
        <f t="shared" si="3"/>
        <v>176.50600000000003</v>
      </c>
      <c r="F64" s="21">
        <f t="shared" si="4"/>
        <v>4.6330000000000044</v>
      </c>
      <c r="G64" s="22">
        <f t="shared" si="5"/>
        <v>16.215500000000016</v>
      </c>
      <c r="H64" s="23">
        <f t="shared" si="6"/>
        <v>102.62095000000002</v>
      </c>
      <c r="I64" s="24">
        <f t="shared" si="7"/>
        <v>319.67699999999996</v>
      </c>
      <c r="J64" s="32">
        <f>160.38</f>
        <v>160.38</v>
      </c>
      <c r="K64" s="32">
        <f>160.38</f>
        <v>160.38</v>
      </c>
      <c r="L64" s="32">
        <f>160.38</f>
        <v>160.38</v>
      </c>
      <c r="M64" s="40">
        <f>160.38</f>
        <v>160.38</v>
      </c>
      <c r="N64" s="63">
        <v>80</v>
      </c>
      <c r="O64" s="63">
        <v>80</v>
      </c>
      <c r="P64" s="63">
        <v>80</v>
      </c>
      <c r="Q64" s="64">
        <v>80</v>
      </c>
      <c r="R64" s="77">
        <v>148.5</v>
      </c>
      <c r="S64" s="77">
        <v>148.5</v>
      </c>
      <c r="T64" s="77">
        <v>148.5</v>
      </c>
      <c r="U64" s="78">
        <v>148.5</v>
      </c>
      <c r="V64" s="101">
        <v>181.5</v>
      </c>
      <c r="W64" s="101">
        <v>181.5</v>
      </c>
      <c r="X64" s="101">
        <v>181.5</v>
      </c>
      <c r="Y64" s="101">
        <v>181.5</v>
      </c>
      <c r="Z64" s="89">
        <v>250</v>
      </c>
      <c r="AA64" s="89">
        <v>250</v>
      </c>
      <c r="AB64" s="89">
        <v>250</v>
      </c>
      <c r="AC64" s="90">
        <v>250</v>
      </c>
    </row>
    <row r="65" spans="1:29" x14ac:dyDescent="0.25">
      <c r="A65">
        <v>63</v>
      </c>
      <c r="B65" s="11">
        <f t="shared" si="0"/>
        <v>3.7290000000000032</v>
      </c>
      <c r="C65" s="14">
        <f t="shared" si="1"/>
        <v>7.4580000000000064</v>
      </c>
      <c r="D65" s="14">
        <f t="shared" si="2"/>
        <v>85.76700000000001</v>
      </c>
      <c r="E65" s="2">
        <f t="shared" si="3"/>
        <v>174.02</v>
      </c>
      <c r="F65" s="21">
        <f t="shared" si="4"/>
        <v>3.4747500000000033</v>
      </c>
      <c r="G65" s="22">
        <f t="shared" si="5"/>
        <v>12.740750000000011</v>
      </c>
      <c r="H65" s="23">
        <f t="shared" si="6"/>
        <v>101.810175</v>
      </c>
      <c r="I65" s="24">
        <f t="shared" si="7"/>
        <v>317.36050000000006</v>
      </c>
      <c r="J65" s="32">
        <f>160.38</f>
        <v>160.38</v>
      </c>
      <c r="K65" s="32">
        <f>160.38</f>
        <v>160.38</v>
      </c>
      <c r="L65" s="32">
        <f>160.38</f>
        <v>160.38</v>
      </c>
      <c r="M65" s="40">
        <f>160.38</f>
        <v>160.38</v>
      </c>
      <c r="N65" s="63">
        <v>80</v>
      </c>
      <c r="O65" s="63">
        <v>80</v>
      </c>
      <c r="P65" s="63">
        <v>80</v>
      </c>
      <c r="Q65" s="64">
        <v>80</v>
      </c>
      <c r="R65" s="77">
        <v>148.5</v>
      </c>
      <c r="S65" s="77">
        <v>148.5</v>
      </c>
      <c r="T65" s="77">
        <v>148.5</v>
      </c>
      <c r="U65" s="78">
        <v>148.5</v>
      </c>
      <c r="V65" s="101">
        <v>181.5</v>
      </c>
      <c r="W65" s="101">
        <v>181.5</v>
      </c>
      <c r="X65" s="101">
        <v>181.5</v>
      </c>
      <c r="Y65" s="101">
        <v>181.5</v>
      </c>
      <c r="Z65" s="89">
        <v>250</v>
      </c>
      <c r="AA65" s="89">
        <v>250</v>
      </c>
      <c r="AB65" s="89">
        <v>250</v>
      </c>
      <c r="AC65" s="90">
        <v>250</v>
      </c>
    </row>
    <row r="66" spans="1:29" x14ac:dyDescent="0.25">
      <c r="A66">
        <v>64</v>
      </c>
      <c r="B66" s="11">
        <f t="shared" si="0"/>
        <v>2.486000000000002</v>
      </c>
      <c r="C66" s="14">
        <f t="shared" si="1"/>
        <v>4.972000000000004</v>
      </c>
      <c r="D66" s="14">
        <f t="shared" si="2"/>
        <v>84.524000000000001</v>
      </c>
      <c r="E66" s="2">
        <f t="shared" si="3"/>
        <v>171.53400000000002</v>
      </c>
      <c r="F66" s="21">
        <f t="shared" si="4"/>
        <v>2.3165000000000022</v>
      </c>
      <c r="G66" s="22">
        <f t="shared" si="5"/>
        <v>9.2660000000000089</v>
      </c>
      <c r="H66" s="23">
        <f t="shared" si="6"/>
        <v>100.99940000000001</v>
      </c>
      <c r="I66" s="24">
        <f t="shared" si="7"/>
        <v>315.04399999999998</v>
      </c>
      <c r="J66" s="32">
        <f>160.38</f>
        <v>160.38</v>
      </c>
      <c r="K66" s="32">
        <f>160.38</f>
        <v>160.38</v>
      </c>
      <c r="L66" s="32">
        <f>160.38</f>
        <v>160.38</v>
      </c>
      <c r="M66" s="40">
        <f>160.38</f>
        <v>160.38</v>
      </c>
      <c r="N66" s="63">
        <v>80</v>
      </c>
      <c r="O66" s="63">
        <v>80</v>
      </c>
      <c r="P66" s="63">
        <v>80</v>
      </c>
      <c r="Q66" s="64">
        <v>80</v>
      </c>
      <c r="R66" s="77">
        <v>148.5</v>
      </c>
      <c r="S66" s="77">
        <v>148.5</v>
      </c>
      <c r="T66" s="77">
        <v>148.5</v>
      </c>
      <c r="U66" s="78">
        <v>148.5</v>
      </c>
      <c r="V66" s="101">
        <v>181.5</v>
      </c>
      <c r="W66" s="101">
        <v>181.5</v>
      </c>
      <c r="X66" s="101">
        <v>181.5</v>
      </c>
      <c r="Y66" s="101">
        <v>181.5</v>
      </c>
      <c r="Z66" s="89">
        <v>250</v>
      </c>
      <c r="AA66" s="89">
        <v>250</v>
      </c>
      <c r="AB66" s="89">
        <v>250</v>
      </c>
      <c r="AC66" s="90">
        <v>250</v>
      </c>
    </row>
    <row r="67" spans="1:29" x14ac:dyDescent="0.25">
      <c r="A67">
        <v>65</v>
      </c>
      <c r="B67" s="11">
        <f t="shared" si="0"/>
        <v>1.243000000000001</v>
      </c>
      <c r="C67" s="14">
        <f t="shared" si="1"/>
        <v>2.486000000000002</v>
      </c>
      <c r="D67" s="14">
        <f t="shared" si="2"/>
        <v>83.281000000000006</v>
      </c>
      <c r="E67" s="2">
        <f t="shared" si="3"/>
        <v>169.048</v>
      </c>
      <c r="F67" s="21">
        <f t="shared" si="4"/>
        <v>1.1582500000000011</v>
      </c>
      <c r="G67" s="22">
        <f t="shared" si="5"/>
        <v>5.7912500000000051</v>
      </c>
      <c r="H67" s="23">
        <f t="shared" si="6"/>
        <v>100.188625</v>
      </c>
      <c r="I67" s="24">
        <f t="shared" si="7"/>
        <v>312.72750000000002</v>
      </c>
      <c r="J67" s="32">
        <f>160.38</f>
        <v>160.38</v>
      </c>
      <c r="K67" s="32">
        <f>160.38</f>
        <v>160.38</v>
      </c>
      <c r="L67" s="32">
        <f>160.38</f>
        <v>160.38</v>
      </c>
      <c r="M67" s="40">
        <f>160.38</f>
        <v>160.38</v>
      </c>
      <c r="N67" s="63">
        <v>80</v>
      </c>
      <c r="O67" s="63">
        <v>80</v>
      </c>
      <c r="P67" s="63">
        <v>80</v>
      </c>
      <c r="Q67" s="64">
        <v>80</v>
      </c>
      <c r="R67" s="77">
        <v>148.5</v>
      </c>
      <c r="S67" s="77">
        <v>148.5</v>
      </c>
      <c r="T67" s="77">
        <v>148.5</v>
      </c>
      <c r="U67" s="78">
        <v>148.5</v>
      </c>
      <c r="V67" s="101">
        <v>181.5</v>
      </c>
      <c r="W67" s="101">
        <v>181.5</v>
      </c>
      <c r="X67" s="101">
        <v>181.5</v>
      </c>
      <c r="Y67" s="101">
        <v>181.5</v>
      </c>
      <c r="Z67" s="89">
        <v>250</v>
      </c>
      <c r="AA67" s="89">
        <v>250</v>
      </c>
      <c r="AB67" s="89">
        <v>250</v>
      </c>
      <c r="AC67" s="90">
        <v>250</v>
      </c>
    </row>
    <row r="68" spans="1:29" x14ac:dyDescent="0.25">
      <c r="A68">
        <v>66</v>
      </c>
      <c r="B68" s="56">
        <f t="shared" ref="B68:B102" si="8">MAX(248.6*(0.33-0.005*A68),1)</f>
        <v>1</v>
      </c>
      <c r="C68" s="53">
        <f t="shared" ref="C68:C102" si="9">MAX(248.6*(0.66-0.01*A68),1)</f>
        <v>1</v>
      </c>
      <c r="D68" s="53">
        <f t="shared" ref="D68:D102" si="10">MAX(248.6*(0.66-0.005*A68),1)</f>
        <v>82.037999999999997</v>
      </c>
      <c r="E68" s="54">
        <f t="shared" ref="E68:E102" si="11">MAX(248.6*(1.33-0.01*A68),1)</f>
        <v>166.56200000000001</v>
      </c>
      <c r="F68" s="56">
        <f t="shared" ref="F68:F102" si="12">MAX(231.65*(0.33-0.005*A68),1)</f>
        <v>1</v>
      </c>
      <c r="G68" s="22">
        <f t="shared" ref="G68:G102" si="13">MAX(231.65*(1-0.015*A68),1)</f>
        <v>2.3165000000000022</v>
      </c>
      <c r="H68" s="23">
        <f t="shared" ref="H68:H102" si="14">MAX(231.65*(0.66-0.0035*A68),1)</f>
        <v>99.377850000000009</v>
      </c>
      <c r="I68" s="24">
        <f t="shared" ref="I68:I102" si="15">MAX(231.65*(2-0.01*A68),1)</f>
        <v>310.411</v>
      </c>
      <c r="J68" s="32">
        <f>160.38</f>
        <v>160.38</v>
      </c>
      <c r="K68" s="32">
        <f>160.38</f>
        <v>160.38</v>
      </c>
      <c r="L68" s="32">
        <f>160.38</f>
        <v>160.38</v>
      </c>
      <c r="M68" s="40">
        <f>160.38</f>
        <v>160.38</v>
      </c>
      <c r="N68" s="63">
        <v>80</v>
      </c>
      <c r="O68" s="63">
        <v>80</v>
      </c>
      <c r="P68" s="63">
        <v>80</v>
      </c>
      <c r="Q68" s="64">
        <v>80</v>
      </c>
      <c r="R68" s="77">
        <v>148.5</v>
      </c>
      <c r="S68" s="77">
        <v>148.5</v>
      </c>
      <c r="T68" s="77">
        <v>148.5</v>
      </c>
      <c r="U68" s="78">
        <v>148.5</v>
      </c>
      <c r="V68" s="101">
        <v>181.5</v>
      </c>
      <c r="W68" s="101">
        <v>181.5</v>
      </c>
      <c r="X68" s="101">
        <v>181.5</v>
      </c>
      <c r="Y68" s="101">
        <v>181.5</v>
      </c>
      <c r="Z68" s="89">
        <v>250</v>
      </c>
      <c r="AA68" s="89">
        <v>250</v>
      </c>
      <c r="AB68" s="89">
        <v>250</v>
      </c>
      <c r="AC68" s="90">
        <v>250</v>
      </c>
    </row>
    <row r="69" spans="1:29" x14ac:dyDescent="0.25">
      <c r="A69">
        <v>67</v>
      </c>
      <c r="B69" s="11">
        <f t="shared" si="8"/>
        <v>1</v>
      </c>
      <c r="C69" s="52">
        <f t="shared" si="9"/>
        <v>1</v>
      </c>
      <c r="D69" s="53">
        <f t="shared" si="10"/>
        <v>80.795000000000002</v>
      </c>
      <c r="E69" s="54">
        <f t="shared" si="11"/>
        <v>164.07599999999999</v>
      </c>
      <c r="F69" s="46">
        <f t="shared" si="12"/>
        <v>1</v>
      </c>
      <c r="G69" s="55">
        <f t="shared" si="13"/>
        <v>1</v>
      </c>
      <c r="H69" s="23">
        <f t="shared" si="14"/>
        <v>98.567075000000003</v>
      </c>
      <c r="I69" s="24">
        <f t="shared" si="15"/>
        <v>308.09450000000004</v>
      </c>
      <c r="J69" s="32">
        <f>160.38</f>
        <v>160.38</v>
      </c>
      <c r="K69" s="32">
        <f>160.38</f>
        <v>160.38</v>
      </c>
      <c r="L69" s="32">
        <f>160.38</f>
        <v>160.38</v>
      </c>
      <c r="M69" s="40">
        <f>160.38</f>
        <v>160.38</v>
      </c>
      <c r="N69" s="63">
        <v>80</v>
      </c>
      <c r="O69" s="63">
        <v>80</v>
      </c>
      <c r="P69" s="63">
        <v>80</v>
      </c>
      <c r="Q69" s="64">
        <v>80</v>
      </c>
      <c r="R69" s="77">
        <v>148.5</v>
      </c>
      <c r="S69" s="77">
        <v>148.5</v>
      </c>
      <c r="T69" s="77">
        <v>148.5</v>
      </c>
      <c r="U69" s="78">
        <v>148.5</v>
      </c>
      <c r="V69" s="101">
        <v>181.5</v>
      </c>
      <c r="W69" s="101">
        <v>181.5</v>
      </c>
      <c r="X69" s="101">
        <v>181.5</v>
      </c>
      <c r="Y69" s="101">
        <v>181.5</v>
      </c>
      <c r="Z69" s="89">
        <v>250</v>
      </c>
      <c r="AA69" s="89">
        <v>250</v>
      </c>
      <c r="AB69" s="89">
        <v>250</v>
      </c>
      <c r="AC69" s="90">
        <v>250</v>
      </c>
    </row>
    <row r="70" spans="1:29" x14ac:dyDescent="0.25">
      <c r="A70">
        <v>68</v>
      </c>
      <c r="B70" s="11">
        <f t="shared" si="8"/>
        <v>1</v>
      </c>
      <c r="C70" s="14">
        <f t="shared" si="9"/>
        <v>1</v>
      </c>
      <c r="D70" s="14">
        <f t="shared" si="10"/>
        <v>79.552000000000007</v>
      </c>
      <c r="E70" s="2">
        <f t="shared" si="11"/>
        <v>161.59</v>
      </c>
      <c r="F70" s="21">
        <f t="shared" si="12"/>
        <v>1</v>
      </c>
      <c r="G70" s="22">
        <f t="shared" si="13"/>
        <v>1</v>
      </c>
      <c r="H70" s="23">
        <f t="shared" si="14"/>
        <v>97.75630000000001</v>
      </c>
      <c r="I70" s="24">
        <f t="shared" si="15"/>
        <v>305.77799999999996</v>
      </c>
      <c r="J70" s="32">
        <f>160.38</f>
        <v>160.38</v>
      </c>
      <c r="K70" s="32">
        <f>160.38</f>
        <v>160.38</v>
      </c>
      <c r="L70" s="32">
        <f>160.38</f>
        <v>160.38</v>
      </c>
      <c r="M70" s="40">
        <f>160.38</f>
        <v>160.38</v>
      </c>
      <c r="N70" s="63">
        <v>80</v>
      </c>
      <c r="O70" s="63">
        <v>80</v>
      </c>
      <c r="P70" s="63">
        <v>80</v>
      </c>
      <c r="Q70" s="64">
        <v>80</v>
      </c>
      <c r="R70" s="77">
        <v>148.5</v>
      </c>
      <c r="S70" s="77">
        <v>148.5</v>
      </c>
      <c r="T70" s="77">
        <v>148.5</v>
      </c>
      <c r="U70" s="78">
        <v>148.5</v>
      </c>
      <c r="V70" s="101">
        <v>181.5</v>
      </c>
      <c r="W70" s="101">
        <v>181.5</v>
      </c>
      <c r="X70" s="101">
        <v>181.5</v>
      </c>
      <c r="Y70" s="101">
        <v>181.5</v>
      </c>
      <c r="Z70" s="89">
        <v>250</v>
      </c>
      <c r="AA70" s="89">
        <v>250</v>
      </c>
      <c r="AB70" s="89">
        <v>250</v>
      </c>
      <c r="AC70" s="90">
        <v>250</v>
      </c>
    </row>
    <row r="71" spans="1:29" x14ac:dyDescent="0.25">
      <c r="A71">
        <v>69</v>
      </c>
      <c r="B71" s="11">
        <f t="shared" si="8"/>
        <v>1</v>
      </c>
      <c r="C71" s="14">
        <f t="shared" si="9"/>
        <v>1</v>
      </c>
      <c r="D71" s="14">
        <f t="shared" si="10"/>
        <v>78.308999999999997</v>
      </c>
      <c r="E71" s="45">
        <f t="shared" si="11"/>
        <v>159.10400000000001</v>
      </c>
      <c r="F71" s="46">
        <f t="shared" si="12"/>
        <v>1</v>
      </c>
      <c r="G71" s="47">
        <f t="shared" si="13"/>
        <v>1</v>
      </c>
      <c r="H71" s="48">
        <f t="shared" si="14"/>
        <v>96.945525000000018</v>
      </c>
      <c r="I71" s="49">
        <f t="shared" si="15"/>
        <v>303.4615</v>
      </c>
      <c r="J71" s="50">
        <f>160.38</f>
        <v>160.38</v>
      </c>
      <c r="K71" s="50">
        <f>160.38</f>
        <v>160.38</v>
      </c>
      <c r="L71" s="50">
        <f>160.38</f>
        <v>160.38</v>
      </c>
      <c r="M71" s="51">
        <f>160.38</f>
        <v>160.38</v>
      </c>
      <c r="N71" s="63">
        <v>80</v>
      </c>
      <c r="O71" s="63">
        <v>80</v>
      </c>
      <c r="P71" s="63">
        <v>80</v>
      </c>
      <c r="Q71" s="64">
        <v>80</v>
      </c>
      <c r="R71" s="77">
        <v>148.5</v>
      </c>
      <c r="S71" s="77">
        <v>148.5</v>
      </c>
      <c r="T71" s="77">
        <v>148.5</v>
      </c>
      <c r="U71" s="78">
        <v>148.5</v>
      </c>
      <c r="V71" s="101">
        <v>181.5</v>
      </c>
      <c r="W71" s="101">
        <v>181.5</v>
      </c>
      <c r="X71" s="101">
        <v>181.5</v>
      </c>
      <c r="Y71" s="101">
        <v>181.5</v>
      </c>
      <c r="Z71" s="89">
        <v>250</v>
      </c>
      <c r="AA71" s="89">
        <v>250</v>
      </c>
      <c r="AB71" s="89">
        <v>250</v>
      </c>
      <c r="AC71" s="90">
        <v>250</v>
      </c>
    </row>
    <row r="72" spans="1:29" x14ac:dyDescent="0.25">
      <c r="A72">
        <v>70</v>
      </c>
      <c r="B72" s="11">
        <f t="shared" si="8"/>
        <v>1</v>
      </c>
      <c r="C72" s="14">
        <f t="shared" si="9"/>
        <v>1</v>
      </c>
      <c r="D72" s="14">
        <f t="shared" si="10"/>
        <v>77.066000000000003</v>
      </c>
      <c r="E72" s="2">
        <f t="shared" si="11"/>
        <v>156.61799999999999</v>
      </c>
      <c r="F72" s="21">
        <f t="shared" si="12"/>
        <v>1</v>
      </c>
      <c r="G72" s="22">
        <f t="shared" si="13"/>
        <v>1</v>
      </c>
      <c r="H72" s="23">
        <f t="shared" si="14"/>
        <v>96.134750000000011</v>
      </c>
      <c r="I72" s="24">
        <f t="shared" si="15"/>
        <v>301.14499999999998</v>
      </c>
      <c r="J72" s="32">
        <f>160.38</f>
        <v>160.38</v>
      </c>
      <c r="K72" s="32">
        <f>160.38</f>
        <v>160.38</v>
      </c>
      <c r="L72" s="32">
        <f>160.38</f>
        <v>160.38</v>
      </c>
      <c r="M72" s="40">
        <f>160.38</f>
        <v>160.38</v>
      </c>
      <c r="N72" s="63">
        <v>80</v>
      </c>
      <c r="O72" s="63">
        <v>80</v>
      </c>
      <c r="P72" s="63">
        <v>80</v>
      </c>
      <c r="Q72" s="64">
        <v>80</v>
      </c>
      <c r="R72" s="77">
        <v>148.5</v>
      </c>
      <c r="S72" s="77">
        <v>148.5</v>
      </c>
      <c r="T72" s="77">
        <v>148.5</v>
      </c>
      <c r="U72" s="78">
        <v>148.5</v>
      </c>
      <c r="V72" s="101">
        <v>181.5</v>
      </c>
      <c r="W72" s="101">
        <v>181.5</v>
      </c>
      <c r="X72" s="101">
        <v>181.5</v>
      </c>
      <c r="Y72" s="101">
        <v>181.5</v>
      </c>
      <c r="Z72" s="89">
        <v>250</v>
      </c>
      <c r="AA72" s="89">
        <v>250</v>
      </c>
      <c r="AB72" s="89">
        <v>250</v>
      </c>
      <c r="AC72" s="90">
        <v>250</v>
      </c>
    </row>
    <row r="73" spans="1:29" x14ac:dyDescent="0.25">
      <c r="A73">
        <v>71</v>
      </c>
      <c r="B73" s="11">
        <f t="shared" si="8"/>
        <v>1</v>
      </c>
      <c r="C73" s="14">
        <f t="shared" si="9"/>
        <v>1</v>
      </c>
      <c r="D73" s="14">
        <f t="shared" si="10"/>
        <v>75.823000000000008</v>
      </c>
      <c r="E73" s="2">
        <f t="shared" si="11"/>
        <v>154.13200000000003</v>
      </c>
      <c r="F73" s="21">
        <f t="shared" si="12"/>
        <v>1</v>
      </c>
      <c r="G73" s="22">
        <f t="shared" si="13"/>
        <v>1</v>
      </c>
      <c r="H73" s="23">
        <f t="shared" si="14"/>
        <v>95.323975000000004</v>
      </c>
      <c r="I73" s="24">
        <f t="shared" si="15"/>
        <v>298.82850000000002</v>
      </c>
      <c r="J73" s="32">
        <f>160.38</f>
        <v>160.38</v>
      </c>
      <c r="K73" s="32">
        <f>160.38</f>
        <v>160.38</v>
      </c>
      <c r="L73" s="32">
        <f>160.38</f>
        <v>160.38</v>
      </c>
      <c r="M73" s="40">
        <f>160.38</f>
        <v>160.38</v>
      </c>
      <c r="N73" s="63">
        <v>80</v>
      </c>
      <c r="O73" s="63">
        <v>80</v>
      </c>
      <c r="P73" s="63">
        <v>80</v>
      </c>
      <c r="Q73" s="64">
        <v>80</v>
      </c>
      <c r="R73" s="77">
        <v>148.5</v>
      </c>
      <c r="S73" s="77">
        <v>148.5</v>
      </c>
      <c r="T73" s="77">
        <v>148.5</v>
      </c>
      <c r="U73" s="78">
        <v>148.5</v>
      </c>
      <c r="V73" s="101">
        <v>181.5</v>
      </c>
      <c r="W73" s="101">
        <v>181.5</v>
      </c>
      <c r="X73" s="101">
        <v>181.5</v>
      </c>
      <c r="Y73" s="101">
        <v>181.5</v>
      </c>
      <c r="Z73" s="89">
        <v>250</v>
      </c>
      <c r="AA73" s="89">
        <v>250</v>
      </c>
      <c r="AB73" s="89">
        <v>250</v>
      </c>
      <c r="AC73" s="90">
        <v>250</v>
      </c>
    </row>
    <row r="74" spans="1:29" x14ac:dyDescent="0.25">
      <c r="A74">
        <v>72</v>
      </c>
      <c r="B74" s="11">
        <f t="shared" si="8"/>
        <v>1</v>
      </c>
      <c r="C74" s="14">
        <f t="shared" si="9"/>
        <v>1</v>
      </c>
      <c r="D74" s="14">
        <f t="shared" si="10"/>
        <v>74.580000000000013</v>
      </c>
      <c r="E74" s="2">
        <f t="shared" si="11"/>
        <v>151.64600000000002</v>
      </c>
      <c r="F74" s="21">
        <f t="shared" si="12"/>
        <v>1</v>
      </c>
      <c r="G74" s="22">
        <f t="shared" si="13"/>
        <v>1</v>
      </c>
      <c r="H74" s="23">
        <f t="shared" si="14"/>
        <v>94.513200000000012</v>
      </c>
      <c r="I74" s="24">
        <f t="shared" si="15"/>
        <v>296.512</v>
      </c>
      <c r="J74" s="32">
        <f>160.38</f>
        <v>160.38</v>
      </c>
      <c r="K74" s="32">
        <f>160.38</f>
        <v>160.38</v>
      </c>
      <c r="L74" s="32">
        <f>160.38</f>
        <v>160.38</v>
      </c>
      <c r="M74" s="40">
        <f>160.38</f>
        <v>160.38</v>
      </c>
      <c r="N74" s="63">
        <v>80</v>
      </c>
      <c r="O74" s="63">
        <v>80</v>
      </c>
      <c r="P74" s="63">
        <v>80</v>
      </c>
      <c r="Q74" s="64">
        <v>80</v>
      </c>
      <c r="R74" s="77">
        <v>148.5</v>
      </c>
      <c r="S74" s="77">
        <v>148.5</v>
      </c>
      <c r="T74" s="77">
        <v>148.5</v>
      </c>
      <c r="U74" s="78">
        <v>148.5</v>
      </c>
      <c r="V74" s="101">
        <v>181.5</v>
      </c>
      <c r="W74" s="101">
        <v>181.5</v>
      </c>
      <c r="X74" s="101">
        <v>181.5</v>
      </c>
      <c r="Y74" s="101">
        <v>181.5</v>
      </c>
      <c r="Z74" s="89">
        <v>250</v>
      </c>
      <c r="AA74" s="89">
        <v>250</v>
      </c>
      <c r="AB74" s="89">
        <v>250</v>
      </c>
      <c r="AC74" s="90">
        <v>250</v>
      </c>
    </row>
    <row r="75" spans="1:29" x14ac:dyDescent="0.25">
      <c r="A75">
        <v>73</v>
      </c>
      <c r="B75" s="11">
        <f t="shared" si="8"/>
        <v>1</v>
      </c>
      <c r="C75" s="14">
        <f t="shared" si="9"/>
        <v>1</v>
      </c>
      <c r="D75" s="14">
        <f t="shared" si="10"/>
        <v>73.337000000000003</v>
      </c>
      <c r="E75" s="2">
        <f t="shared" si="11"/>
        <v>149.16000000000003</v>
      </c>
      <c r="F75" s="21">
        <f t="shared" si="12"/>
        <v>1</v>
      </c>
      <c r="G75" s="22">
        <f t="shared" si="13"/>
        <v>1</v>
      </c>
      <c r="H75" s="23">
        <f t="shared" si="14"/>
        <v>93.702425000000005</v>
      </c>
      <c r="I75" s="24">
        <f t="shared" si="15"/>
        <v>294.19550000000004</v>
      </c>
      <c r="J75" s="32">
        <f>160.38</f>
        <v>160.38</v>
      </c>
      <c r="K75" s="32">
        <f>160.38</f>
        <v>160.38</v>
      </c>
      <c r="L75" s="32">
        <f>160.38</f>
        <v>160.38</v>
      </c>
      <c r="M75" s="40">
        <f>160.38</f>
        <v>160.38</v>
      </c>
      <c r="N75" s="63">
        <v>80</v>
      </c>
      <c r="O75" s="63">
        <v>80</v>
      </c>
      <c r="P75" s="63">
        <v>80</v>
      </c>
      <c r="Q75" s="64">
        <v>80</v>
      </c>
      <c r="R75" s="77">
        <v>148.5</v>
      </c>
      <c r="S75" s="77">
        <v>148.5</v>
      </c>
      <c r="T75" s="77">
        <v>148.5</v>
      </c>
      <c r="U75" s="78">
        <v>148.5</v>
      </c>
      <c r="V75" s="101">
        <v>181.5</v>
      </c>
      <c r="W75" s="101">
        <v>181.5</v>
      </c>
      <c r="X75" s="101">
        <v>181.5</v>
      </c>
      <c r="Y75" s="101">
        <v>181.5</v>
      </c>
      <c r="Z75" s="89">
        <v>250</v>
      </c>
      <c r="AA75" s="89">
        <v>250</v>
      </c>
      <c r="AB75" s="89">
        <v>250</v>
      </c>
      <c r="AC75" s="90">
        <v>250</v>
      </c>
    </row>
    <row r="76" spans="1:29" x14ac:dyDescent="0.25">
      <c r="A76">
        <v>74</v>
      </c>
      <c r="B76" s="11">
        <f t="shared" si="8"/>
        <v>1</v>
      </c>
      <c r="C76" s="14">
        <f t="shared" si="9"/>
        <v>1</v>
      </c>
      <c r="D76" s="14">
        <f t="shared" si="10"/>
        <v>72.094000000000008</v>
      </c>
      <c r="E76" s="2">
        <f t="shared" si="11"/>
        <v>146.67400000000001</v>
      </c>
      <c r="F76" s="21">
        <f t="shared" si="12"/>
        <v>1</v>
      </c>
      <c r="G76" s="22">
        <f t="shared" si="13"/>
        <v>1</v>
      </c>
      <c r="H76" s="23">
        <f t="shared" si="14"/>
        <v>92.891650000000013</v>
      </c>
      <c r="I76" s="24">
        <f t="shared" si="15"/>
        <v>291.87900000000002</v>
      </c>
      <c r="J76" s="32">
        <f>160.38</f>
        <v>160.38</v>
      </c>
      <c r="K76" s="32">
        <f>160.38</f>
        <v>160.38</v>
      </c>
      <c r="L76" s="32">
        <f>160.38</f>
        <v>160.38</v>
      </c>
      <c r="M76" s="40">
        <f>160.38</f>
        <v>160.38</v>
      </c>
      <c r="N76" s="63">
        <v>80</v>
      </c>
      <c r="O76" s="63">
        <v>80</v>
      </c>
      <c r="P76" s="63">
        <v>80</v>
      </c>
      <c r="Q76" s="64">
        <v>80</v>
      </c>
      <c r="R76" s="77">
        <v>148.5</v>
      </c>
      <c r="S76" s="77">
        <v>148.5</v>
      </c>
      <c r="T76" s="77">
        <v>148.5</v>
      </c>
      <c r="U76" s="78">
        <v>148.5</v>
      </c>
      <c r="V76" s="101">
        <v>181.5</v>
      </c>
      <c r="W76" s="101">
        <v>181.5</v>
      </c>
      <c r="X76" s="101">
        <v>181.5</v>
      </c>
      <c r="Y76" s="101">
        <v>181.5</v>
      </c>
      <c r="Z76" s="89">
        <v>250</v>
      </c>
      <c r="AA76" s="89">
        <v>250</v>
      </c>
      <c r="AB76" s="89">
        <v>250</v>
      </c>
      <c r="AC76" s="90">
        <v>250</v>
      </c>
    </row>
    <row r="77" spans="1:29" x14ac:dyDescent="0.25">
      <c r="A77">
        <v>75</v>
      </c>
      <c r="B77" s="11">
        <f t="shared" si="8"/>
        <v>1</v>
      </c>
      <c r="C77" s="14">
        <f t="shared" si="9"/>
        <v>1</v>
      </c>
      <c r="D77" s="14">
        <f t="shared" si="10"/>
        <v>70.850999999999999</v>
      </c>
      <c r="E77" s="2">
        <f t="shared" si="11"/>
        <v>144.18800000000002</v>
      </c>
      <c r="F77" s="21">
        <f t="shared" si="12"/>
        <v>1</v>
      </c>
      <c r="G77" s="22">
        <f t="shared" si="13"/>
        <v>1</v>
      </c>
      <c r="H77" s="23">
        <f t="shared" si="14"/>
        <v>92.080875000000006</v>
      </c>
      <c r="I77" s="24">
        <f t="shared" si="15"/>
        <v>289.5625</v>
      </c>
      <c r="J77" s="32">
        <f>160.38</f>
        <v>160.38</v>
      </c>
      <c r="K77" s="32">
        <f>160.38</f>
        <v>160.38</v>
      </c>
      <c r="L77" s="32">
        <f>160.38</f>
        <v>160.38</v>
      </c>
      <c r="M77" s="40">
        <f>160.38</f>
        <v>160.38</v>
      </c>
      <c r="N77" s="63">
        <v>80</v>
      </c>
      <c r="O77" s="63">
        <v>80</v>
      </c>
      <c r="P77" s="63">
        <v>80</v>
      </c>
      <c r="Q77" s="64">
        <v>80</v>
      </c>
      <c r="R77" s="77">
        <v>148.5</v>
      </c>
      <c r="S77" s="77">
        <v>148.5</v>
      </c>
      <c r="T77" s="77">
        <v>148.5</v>
      </c>
      <c r="U77" s="78">
        <v>148.5</v>
      </c>
      <c r="V77" s="101">
        <v>181.5</v>
      </c>
      <c r="W77" s="101">
        <v>181.5</v>
      </c>
      <c r="X77" s="101">
        <v>181.5</v>
      </c>
      <c r="Y77" s="101">
        <v>181.5</v>
      </c>
      <c r="Z77" s="89">
        <v>250</v>
      </c>
      <c r="AA77" s="89">
        <v>250</v>
      </c>
      <c r="AB77" s="89">
        <v>250</v>
      </c>
      <c r="AC77" s="90">
        <v>250</v>
      </c>
    </row>
    <row r="78" spans="1:29" x14ac:dyDescent="0.25">
      <c r="A78">
        <v>76</v>
      </c>
      <c r="B78" s="11">
        <f t="shared" si="8"/>
        <v>1</v>
      </c>
      <c r="C78" s="14">
        <f t="shared" si="9"/>
        <v>1</v>
      </c>
      <c r="D78" s="14">
        <f t="shared" si="10"/>
        <v>69.608000000000004</v>
      </c>
      <c r="E78" s="2">
        <f t="shared" si="11"/>
        <v>141.702</v>
      </c>
      <c r="F78" s="21">
        <f t="shared" si="12"/>
        <v>1</v>
      </c>
      <c r="G78" s="22">
        <f t="shared" si="13"/>
        <v>1</v>
      </c>
      <c r="H78" s="23">
        <f t="shared" si="14"/>
        <v>91.270099999999999</v>
      </c>
      <c r="I78" s="24">
        <f t="shared" si="15"/>
        <v>287.24599999999998</v>
      </c>
      <c r="J78" s="32">
        <f>160.38</f>
        <v>160.38</v>
      </c>
      <c r="K78" s="32">
        <f>160.38</f>
        <v>160.38</v>
      </c>
      <c r="L78" s="32">
        <f>160.38</f>
        <v>160.38</v>
      </c>
      <c r="M78" s="40">
        <f>160.38</f>
        <v>160.38</v>
      </c>
      <c r="N78" s="63">
        <v>80</v>
      </c>
      <c r="O78" s="63">
        <v>80</v>
      </c>
      <c r="P78" s="63">
        <v>80</v>
      </c>
      <c r="Q78" s="64">
        <v>80</v>
      </c>
      <c r="R78" s="77">
        <v>148.5</v>
      </c>
      <c r="S78" s="77">
        <v>148.5</v>
      </c>
      <c r="T78" s="77">
        <v>148.5</v>
      </c>
      <c r="U78" s="78">
        <v>148.5</v>
      </c>
      <c r="V78" s="101">
        <v>181.5</v>
      </c>
      <c r="W78" s="101">
        <v>181.5</v>
      </c>
      <c r="X78" s="101">
        <v>181.5</v>
      </c>
      <c r="Y78" s="101">
        <v>181.5</v>
      </c>
      <c r="Z78" s="89">
        <v>250</v>
      </c>
      <c r="AA78" s="89">
        <v>250</v>
      </c>
      <c r="AB78" s="89">
        <v>250</v>
      </c>
      <c r="AC78" s="90">
        <v>250</v>
      </c>
    </row>
    <row r="79" spans="1:29" x14ac:dyDescent="0.25">
      <c r="A79">
        <v>77</v>
      </c>
      <c r="B79" s="11">
        <f t="shared" si="8"/>
        <v>1</v>
      </c>
      <c r="C79" s="14">
        <f t="shared" si="9"/>
        <v>1</v>
      </c>
      <c r="D79" s="14">
        <f t="shared" si="10"/>
        <v>68.365000000000009</v>
      </c>
      <c r="E79" s="2">
        <f t="shared" si="11"/>
        <v>139.21600000000001</v>
      </c>
      <c r="F79" s="21">
        <f t="shared" si="12"/>
        <v>1</v>
      </c>
      <c r="G79" s="22">
        <f t="shared" si="13"/>
        <v>1</v>
      </c>
      <c r="H79" s="23">
        <f t="shared" si="14"/>
        <v>90.459325000000007</v>
      </c>
      <c r="I79" s="24">
        <f t="shared" si="15"/>
        <v>284.92950000000002</v>
      </c>
      <c r="J79" s="32">
        <f>160.38</f>
        <v>160.38</v>
      </c>
      <c r="K79" s="32">
        <f>160.38</f>
        <v>160.38</v>
      </c>
      <c r="L79" s="32">
        <f>160.38</f>
        <v>160.38</v>
      </c>
      <c r="M79" s="40">
        <f>160.38</f>
        <v>160.38</v>
      </c>
      <c r="N79" s="63">
        <v>80</v>
      </c>
      <c r="O79" s="63">
        <v>80</v>
      </c>
      <c r="P79" s="63">
        <v>80</v>
      </c>
      <c r="Q79" s="64">
        <v>80</v>
      </c>
      <c r="R79" s="77">
        <v>148.5</v>
      </c>
      <c r="S79" s="77">
        <v>148.5</v>
      </c>
      <c r="T79" s="77">
        <v>148.5</v>
      </c>
      <c r="U79" s="78">
        <v>148.5</v>
      </c>
      <c r="V79" s="101">
        <v>181.5</v>
      </c>
      <c r="W79" s="101">
        <v>181.5</v>
      </c>
      <c r="X79" s="101">
        <v>181.5</v>
      </c>
      <c r="Y79" s="101">
        <v>181.5</v>
      </c>
      <c r="Z79" s="89">
        <v>250</v>
      </c>
      <c r="AA79" s="89">
        <v>250</v>
      </c>
      <c r="AB79" s="89">
        <v>250</v>
      </c>
      <c r="AC79" s="90">
        <v>250</v>
      </c>
    </row>
    <row r="80" spans="1:29" x14ac:dyDescent="0.25">
      <c r="A80">
        <v>78</v>
      </c>
      <c r="B80" s="11">
        <f t="shared" si="8"/>
        <v>1</v>
      </c>
      <c r="C80" s="14">
        <f t="shared" si="9"/>
        <v>1</v>
      </c>
      <c r="D80" s="14">
        <f t="shared" si="10"/>
        <v>67.122</v>
      </c>
      <c r="E80" s="2">
        <f t="shared" si="11"/>
        <v>136.73000000000002</v>
      </c>
      <c r="F80" s="21">
        <f t="shared" si="12"/>
        <v>1</v>
      </c>
      <c r="G80" s="22">
        <f t="shared" si="13"/>
        <v>1</v>
      </c>
      <c r="H80" s="23">
        <f t="shared" si="14"/>
        <v>89.64855</v>
      </c>
      <c r="I80" s="24">
        <f t="shared" si="15"/>
        <v>282.613</v>
      </c>
      <c r="J80" s="32">
        <f>160.38</f>
        <v>160.38</v>
      </c>
      <c r="K80" s="32">
        <f>160.38</f>
        <v>160.38</v>
      </c>
      <c r="L80" s="32">
        <f>160.38</f>
        <v>160.38</v>
      </c>
      <c r="M80" s="40">
        <f>160.38</f>
        <v>160.38</v>
      </c>
      <c r="N80" s="63">
        <v>80</v>
      </c>
      <c r="O80" s="63">
        <v>80</v>
      </c>
      <c r="P80" s="63">
        <v>80</v>
      </c>
      <c r="Q80" s="64">
        <v>80</v>
      </c>
      <c r="R80" s="77">
        <v>148.5</v>
      </c>
      <c r="S80" s="77">
        <v>148.5</v>
      </c>
      <c r="T80" s="77">
        <v>148.5</v>
      </c>
      <c r="U80" s="78">
        <v>148.5</v>
      </c>
      <c r="V80" s="101">
        <v>181.5</v>
      </c>
      <c r="W80" s="101">
        <v>181.5</v>
      </c>
      <c r="X80" s="101">
        <v>181.5</v>
      </c>
      <c r="Y80" s="101">
        <v>181.5</v>
      </c>
      <c r="Z80" s="89">
        <v>250</v>
      </c>
      <c r="AA80" s="89">
        <v>250</v>
      </c>
      <c r="AB80" s="89">
        <v>250</v>
      </c>
      <c r="AC80" s="90">
        <v>250</v>
      </c>
    </row>
    <row r="81" spans="1:29" x14ac:dyDescent="0.25">
      <c r="A81">
        <v>79</v>
      </c>
      <c r="B81" s="11">
        <f t="shared" si="8"/>
        <v>1</v>
      </c>
      <c r="C81" s="14">
        <f t="shared" si="9"/>
        <v>1</v>
      </c>
      <c r="D81" s="14">
        <f t="shared" si="10"/>
        <v>65.879000000000005</v>
      </c>
      <c r="E81" s="2">
        <f t="shared" si="11"/>
        <v>134.244</v>
      </c>
      <c r="F81" s="21">
        <f t="shared" si="12"/>
        <v>1</v>
      </c>
      <c r="G81" s="22">
        <f t="shared" si="13"/>
        <v>1</v>
      </c>
      <c r="H81" s="23">
        <f t="shared" si="14"/>
        <v>88.837775000000008</v>
      </c>
      <c r="I81" s="24">
        <f t="shared" si="15"/>
        <v>280.29649999999998</v>
      </c>
      <c r="J81" s="32">
        <f>160.38</f>
        <v>160.38</v>
      </c>
      <c r="K81" s="32">
        <f>160.38</f>
        <v>160.38</v>
      </c>
      <c r="L81" s="32">
        <f>160.38</f>
        <v>160.38</v>
      </c>
      <c r="M81" s="40">
        <f>160.38</f>
        <v>160.38</v>
      </c>
      <c r="N81" s="63">
        <v>80</v>
      </c>
      <c r="O81" s="63">
        <v>80</v>
      </c>
      <c r="P81" s="63">
        <v>80</v>
      </c>
      <c r="Q81" s="64">
        <v>80</v>
      </c>
      <c r="R81" s="77">
        <v>148.5</v>
      </c>
      <c r="S81" s="77">
        <v>148.5</v>
      </c>
      <c r="T81" s="77">
        <v>148.5</v>
      </c>
      <c r="U81" s="78">
        <v>148.5</v>
      </c>
      <c r="V81" s="101">
        <v>181.5</v>
      </c>
      <c r="W81" s="101">
        <v>181.5</v>
      </c>
      <c r="X81" s="101">
        <v>181.5</v>
      </c>
      <c r="Y81" s="101">
        <v>181.5</v>
      </c>
      <c r="Z81" s="89">
        <v>250</v>
      </c>
      <c r="AA81" s="89">
        <v>250</v>
      </c>
      <c r="AB81" s="89">
        <v>250</v>
      </c>
      <c r="AC81" s="90">
        <v>250</v>
      </c>
    </row>
    <row r="82" spans="1:29" x14ac:dyDescent="0.25">
      <c r="A82">
        <v>80</v>
      </c>
      <c r="B82" s="11">
        <f t="shared" si="8"/>
        <v>1</v>
      </c>
      <c r="C82" s="14">
        <f t="shared" si="9"/>
        <v>1</v>
      </c>
      <c r="D82" s="14">
        <f t="shared" si="10"/>
        <v>64.635999999999996</v>
      </c>
      <c r="E82" s="2">
        <f t="shared" si="11"/>
        <v>131.75800000000001</v>
      </c>
      <c r="F82" s="21">
        <f t="shared" si="12"/>
        <v>1</v>
      </c>
      <c r="G82" s="22">
        <f t="shared" si="13"/>
        <v>1</v>
      </c>
      <c r="H82" s="23">
        <f t="shared" si="14"/>
        <v>88.027000000000001</v>
      </c>
      <c r="I82" s="24">
        <f t="shared" si="15"/>
        <v>277.98</v>
      </c>
      <c r="J82" s="32">
        <f>160.38</f>
        <v>160.38</v>
      </c>
      <c r="K82" s="32">
        <f>160.38</f>
        <v>160.38</v>
      </c>
      <c r="L82" s="32">
        <f>160.38</f>
        <v>160.38</v>
      </c>
      <c r="M82" s="40">
        <f>160.38</f>
        <v>160.38</v>
      </c>
      <c r="N82" s="63">
        <v>80</v>
      </c>
      <c r="O82" s="63">
        <v>80</v>
      </c>
      <c r="P82" s="63">
        <v>80</v>
      </c>
      <c r="Q82" s="64">
        <v>80</v>
      </c>
      <c r="R82" s="77">
        <v>148.5</v>
      </c>
      <c r="S82" s="77">
        <v>148.5</v>
      </c>
      <c r="T82" s="77">
        <v>148.5</v>
      </c>
      <c r="U82" s="78">
        <v>148.5</v>
      </c>
      <c r="V82" s="101">
        <v>181.5</v>
      </c>
      <c r="W82" s="101">
        <v>181.5</v>
      </c>
      <c r="X82" s="101">
        <v>181.5</v>
      </c>
      <c r="Y82" s="101">
        <v>181.5</v>
      </c>
      <c r="Z82" s="89">
        <v>250</v>
      </c>
      <c r="AA82" s="89">
        <v>250</v>
      </c>
      <c r="AB82" s="89">
        <v>250</v>
      </c>
      <c r="AC82" s="90">
        <v>250</v>
      </c>
    </row>
    <row r="83" spans="1:29" x14ac:dyDescent="0.25">
      <c r="A83">
        <v>81</v>
      </c>
      <c r="B83" s="11">
        <f t="shared" si="8"/>
        <v>1</v>
      </c>
      <c r="C83" s="14">
        <f t="shared" si="9"/>
        <v>1</v>
      </c>
      <c r="D83" s="14">
        <f t="shared" si="10"/>
        <v>63.393000000000001</v>
      </c>
      <c r="E83" s="2">
        <f t="shared" si="11"/>
        <v>129.27199999999999</v>
      </c>
      <c r="F83" s="21">
        <f t="shared" si="12"/>
        <v>1</v>
      </c>
      <c r="G83" s="22">
        <f t="shared" si="13"/>
        <v>1</v>
      </c>
      <c r="H83" s="23">
        <f t="shared" si="14"/>
        <v>87.216225000000009</v>
      </c>
      <c r="I83" s="24">
        <f t="shared" si="15"/>
        <v>275.6635</v>
      </c>
      <c r="J83" s="32">
        <f>160.38</f>
        <v>160.38</v>
      </c>
      <c r="K83" s="32">
        <f>160.38</f>
        <v>160.38</v>
      </c>
      <c r="L83" s="32">
        <f>160.38</f>
        <v>160.38</v>
      </c>
      <c r="M83" s="40">
        <f>160.38</f>
        <v>160.38</v>
      </c>
      <c r="N83" s="63">
        <v>80</v>
      </c>
      <c r="O83" s="63">
        <v>80</v>
      </c>
      <c r="P83" s="63">
        <v>80</v>
      </c>
      <c r="Q83" s="64">
        <v>80</v>
      </c>
      <c r="R83" s="77">
        <v>148.5</v>
      </c>
      <c r="S83" s="77">
        <v>148.5</v>
      </c>
      <c r="T83" s="77">
        <v>148.5</v>
      </c>
      <c r="U83" s="78">
        <v>148.5</v>
      </c>
      <c r="V83" s="101">
        <v>181.5</v>
      </c>
      <c r="W83" s="101">
        <v>181.5</v>
      </c>
      <c r="X83" s="101">
        <v>181.5</v>
      </c>
      <c r="Y83" s="101">
        <v>181.5</v>
      </c>
      <c r="Z83" s="89">
        <v>250</v>
      </c>
      <c r="AA83" s="89">
        <v>250</v>
      </c>
      <c r="AB83" s="89">
        <v>250</v>
      </c>
      <c r="AC83" s="90">
        <v>250</v>
      </c>
    </row>
    <row r="84" spans="1:29" x14ac:dyDescent="0.25">
      <c r="A84">
        <v>82</v>
      </c>
      <c r="B84" s="11">
        <f t="shared" si="8"/>
        <v>1</v>
      </c>
      <c r="C84" s="14">
        <f t="shared" si="9"/>
        <v>1</v>
      </c>
      <c r="D84" s="14">
        <f t="shared" si="10"/>
        <v>62.15</v>
      </c>
      <c r="E84" s="2">
        <f t="shared" si="11"/>
        <v>126.786</v>
      </c>
      <c r="F84" s="21">
        <f t="shared" si="12"/>
        <v>1</v>
      </c>
      <c r="G84" s="22">
        <f t="shared" si="13"/>
        <v>1</v>
      </c>
      <c r="H84" s="23">
        <f t="shared" si="14"/>
        <v>86.405450000000002</v>
      </c>
      <c r="I84" s="24">
        <f t="shared" si="15"/>
        <v>273.34699999999998</v>
      </c>
      <c r="J84" s="32">
        <f>160.38</f>
        <v>160.38</v>
      </c>
      <c r="K84" s="32">
        <f>160.38</f>
        <v>160.38</v>
      </c>
      <c r="L84" s="32">
        <f>160.38</f>
        <v>160.38</v>
      </c>
      <c r="M84" s="40">
        <f>160.38</f>
        <v>160.38</v>
      </c>
      <c r="N84" s="63">
        <v>80</v>
      </c>
      <c r="O84" s="63">
        <v>80</v>
      </c>
      <c r="P84" s="63">
        <v>80</v>
      </c>
      <c r="Q84" s="64">
        <v>80</v>
      </c>
      <c r="R84" s="77">
        <v>148.5</v>
      </c>
      <c r="S84" s="77">
        <v>148.5</v>
      </c>
      <c r="T84" s="77">
        <v>148.5</v>
      </c>
      <c r="U84" s="78">
        <v>148.5</v>
      </c>
      <c r="V84" s="101">
        <v>181.5</v>
      </c>
      <c r="W84" s="101">
        <v>181.5</v>
      </c>
      <c r="X84" s="101">
        <v>181.5</v>
      </c>
      <c r="Y84" s="101">
        <v>181.5</v>
      </c>
      <c r="Z84" s="89">
        <v>250</v>
      </c>
      <c r="AA84" s="89">
        <v>250</v>
      </c>
      <c r="AB84" s="89">
        <v>250</v>
      </c>
      <c r="AC84" s="90">
        <v>250</v>
      </c>
    </row>
    <row r="85" spans="1:29" x14ac:dyDescent="0.25">
      <c r="A85">
        <v>83</v>
      </c>
      <c r="B85" s="11">
        <f t="shared" si="8"/>
        <v>1</v>
      </c>
      <c r="C85" s="14">
        <f t="shared" si="9"/>
        <v>1</v>
      </c>
      <c r="D85" s="14">
        <f t="shared" si="10"/>
        <v>60.906999999999996</v>
      </c>
      <c r="E85" s="2">
        <f t="shared" si="11"/>
        <v>124.3</v>
      </c>
      <c r="F85" s="21">
        <f t="shared" si="12"/>
        <v>1</v>
      </c>
      <c r="G85" s="22">
        <f t="shared" si="13"/>
        <v>1</v>
      </c>
      <c r="H85" s="23">
        <f t="shared" si="14"/>
        <v>85.594675000000009</v>
      </c>
      <c r="I85" s="24">
        <f t="shared" si="15"/>
        <v>271.03050000000002</v>
      </c>
      <c r="J85" s="32">
        <f>160.38</f>
        <v>160.38</v>
      </c>
      <c r="K85" s="32">
        <f>160.38</f>
        <v>160.38</v>
      </c>
      <c r="L85" s="32">
        <f>160.38</f>
        <v>160.38</v>
      </c>
      <c r="M85" s="40">
        <f>160.38</f>
        <v>160.38</v>
      </c>
      <c r="N85" s="63">
        <v>80</v>
      </c>
      <c r="O85" s="63">
        <v>80</v>
      </c>
      <c r="P85" s="63">
        <v>80</v>
      </c>
      <c r="Q85" s="64">
        <v>80</v>
      </c>
      <c r="R85" s="77">
        <v>148.5</v>
      </c>
      <c r="S85" s="77">
        <v>148.5</v>
      </c>
      <c r="T85" s="77">
        <v>148.5</v>
      </c>
      <c r="U85" s="78">
        <v>148.5</v>
      </c>
      <c r="V85" s="101">
        <v>181.5</v>
      </c>
      <c r="W85" s="101">
        <v>181.5</v>
      </c>
      <c r="X85" s="101">
        <v>181.5</v>
      </c>
      <c r="Y85" s="101">
        <v>181.5</v>
      </c>
      <c r="Z85" s="89">
        <v>250</v>
      </c>
      <c r="AA85" s="89">
        <v>250</v>
      </c>
      <c r="AB85" s="89">
        <v>250</v>
      </c>
      <c r="AC85" s="90">
        <v>250</v>
      </c>
    </row>
    <row r="86" spans="1:29" x14ac:dyDescent="0.25">
      <c r="A86">
        <v>84</v>
      </c>
      <c r="B86" s="11">
        <f t="shared" si="8"/>
        <v>1</v>
      </c>
      <c r="C86" s="14">
        <f t="shared" si="9"/>
        <v>1</v>
      </c>
      <c r="D86" s="14">
        <f t="shared" si="10"/>
        <v>59.664000000000009</v>
      </c>
      <c r="E86" s="2">
        <f t="shared" si="11"/>
        <v>121.81400000000002</v>
      </c>
      <c r="F86" s="21">
        <f t="shared" si="12"/>
        <v>1</v>
      </c>
      <c r="G86" s="22">
        <f t="shared" si="13"/>
        <v>1</v>
      </c>
      <c r="H86" s="23">
        <f t="shared" si="14"/>
        <v>84.783900000000017</v>
      </c>
      <c r="I86" s="24">
        <f t="shared" si="15"/>
        <v>268.71400000000006</v>
      </c>
      <c r="J86" s="32">
        <f>160.38</f>
        <v>160.38</v>
      </c>
      <c r="K86" s="32">
        <f>160.38</f>
        <v>160.38</v>
      </c>
      <c r="L86" s="32">
        <f>160.38</f>
        <v>160.38</v>
      </c>
      <c r="M86" s="40">
        <f>160.38</f>
        <v>160.38</v>
      </c>
      <c r="N86" s="63">
        <v>80</v>
      </c>
      <c r="O86" s="63">
        <v>80</v>
      </c>
      <c r="P86" s="63">
        <v>80</v>
      </c>
      <c r="Q86" s="64">
        <v>80</v>
      </c>
      <c r="R86" s="77">
        <v>148.5</v>
      </c>
      <c r="S86" s="77">
        <v>148.5</v>
      </c>
      <c r="T86" s="77">
        <v>148.5</v>
      </c>
      <c r="U86" s="78">
        <v>148.5</v>
      </c>
      <c r="V86" s="101">
        <v>181.5</v>
      </c>
      <c r="W86" s="101">
        <v>181.5</v>
      </c>
      <c r="X86" s="101">
        <v>181.5</v>
      </c>
      <c r="Y86" s="101">
        <v>181.5</v>
      </c>
      <c r="Z86" s="89">
        <v>250</v>
      </c>
      <c r="AA86" s="89">
        <v>250</v>
      </c>
      <c r="AB86" s="89">
        <v>250</v>
      </c>
      <c r="AC86" s="90">
        <v>250</v>
      </c>
    </row>
    <row r="87" spans="1:29" x14ac:dyDescent="0.25">
      <c r="A87">
        <v>85</v>
      </c>
      <c r="B87" s="11">
        <f t="shared" si="8"/>
        <v>1</v>
      </c>
      <c r="C87" s="14">
        <f t="shared" si="9"/>
        <v>1</v>
      </c>
      <c r="D87" s="14">
        <f t="shared" si="10"/>
        <v>58.421000000000006</v>
      </c>
      <c r="E87" s="2">
        <f t="shared" si="11"/>
        <v>119.32800000000002</v>
      </c>
      <c r="F87" s="21">
        <f t="shared" si="12"/>
        <v>1</v>
      </c>
      <c r="G87" s="22">
        <f t="shared" si="13"/>
        <v>1</v>
      </c>
      <c r="H87" s="23">
        <f t="shared" si="14"/>
        <v>83.97312500000001</v>
      </c>
      <c r="I87" s="24">
        <f t="shared" si="15"/>
        <v>266.39749999999998</v>
      </c>
      <c r="J87" s="32">
        <f>160.38</f>
        <v>160.38</v>
      </c>
      <c r="K87" s="32">
        <f>160.38</f>
        <v>160.38</v>
      </c>
      <c r="L87" s="32">
        <f>160.38</f>
        <v>160.38</v>
      </c>
      <c r="M87" s="40">
        <f>160.38</f>
        <v>160.38</v>
      </c>
      <c r="N87" s="63">
        <v>80</v>
      </c>
      <c r="O87" s="63">
        <v>80</v>
      </c>
      <c r="P87" s="63">
        <v>80</v>
      </c>
      <c r="Q87" s="64">
        <v>80</v>
      </c>
      <c r="R87" s="77">
        <v>148.5</v>
      </c>
      <c r="S87" s="77">
        <v>148.5</v>
      </c>
      <c r="T87" s="77">
        <v>148.5</v>
      </c>
      <c r="U87" s="78">
        <v>148.5</v>
      </c>
      <c r="V87" s="101">
        <v>181.5</v>
      </c>
      <c r="W87" s="101">
        <v>181.5</v>
      </c>
      <c r="X87" s="101">
        <v>181.5</v>
      </c>
      <c r="Y87" s="101">
        <v>181.5</v>
      </c>
      <c r="Z87" s="89">
        <v>250</v>
      </c>
      <c r="AA87" s="89">
        <v>250</v>
      </c>
      <c r="AB87" s="89">
        <v>250</v>
      </c>
      <c r="AC87" s="90">
        <v>250</v>
      </c>
    </row>
    <row r="88" spans="1:29" x14ac:dyDescent="0.25">
      <c r="A88">
        <v>86</v>
      </c>
      <c r="B88" s="11">
        <f t="shared" si="8"/>
        <v>1</v>
      </c>
      <c r="C88" s="14">
        <f t="shared" si="9"/>
        <v>1</v>
      </c>
      <c r="D88" s="14">
        <f t="shared" si="10"/>
        <v>57.178000000000011</v>
      </c>
      <c r="E88" s="2">
        <f t="shared" si="11"/>
        <v>116.84200000000001</v>
      </c>
      <c r="F88" s="21">
        <f t="shared" si="12"/>
        <v>1</v>
      </c>
      <c r="G88" s="22">
        <f t="shared" si="13"/>
        <v>1</v>
      </c>
      <c r="H88" s="23">
        <f t="shared" si="14"/>
        <v>83.162350000000018</v>
      </c>
      <c r="I88" s="24">
        <f t="shared" si="15"/>
        <v>264.08100000000002</v>
      </c>
      <c r="J88" s="32">
        <f>160.38</f>
        <v>160.38</v>
      </c>
      <c r="K88" s="32">
        <f>160.38</f>
        <v>160.38</v>
      </c>
      <c r="L88" s="32">
        <f>160.38</f>
        <v>160.38</v>
      </c>
      <c r="M88" s="40">
        <f>160.38</f>
        <v>160.38</v>
      </c>
      <c r="N88" s="63">
        <v>80</v>
      </c>
      <c r="O88" s="63">
        <v>80</v>
      </c>
      <c r="P88" s="63">
        <v>80</v>
      </c>
      <c r="Q88" s="64">
        <v>80</v>
      </c>
      <c r="R88" s="77">
        <v>148.5</v>
      </c>
      <c r="S88" s="77">
        <v>148.5</v>
      </c>
      <c r="T88" s="77">
        <v>148.5</v>
      </c>
      <c r="U88" s="78">
        <v>148.5</v>
      </c>
      <c r="V88" s="101">
        <v>181.5</v>
      </c>
      <c r="W88" s="101">
        <v>181.5</v>
      </c>
      <c r="X88" s="101">
        <v>181.5</v>
      </c>
      <c r="Y88" s="101">
        <v>181.5</v>
      </c>
      <c r="Z88" s="89">
        <v>250</v>
      </c>
      <c r="AA88" s="89">
        <v>250</v>
      </c>
      <c r="AB88" s="89">
        <v>250</v>
      </c>
      <c r="AC88" s="90">
        <v>250</v>
      </c>
    </row>
    <row r="89" spans="1:29" x14ac:dyDescent="0.25">
      <c r="A89">
        <v>87</v>
      </c>
      <c r="B89" s="11">
        <f t="shared" si="8"/>
        <v>1</v>
      </c>
      <c r="C89" s="14">
        <f t="shared" si="9"/>
        <v>1</v>
      </c>
      <c r="D89" s="14">
        <f t="shared" si="10"/>
        <v>55.935000000000009</v>
      </c>
      <c r="E89" s="2">
        <f t="shared" si="11"/>
        <v>114.35600000000002</v>
      </c>
      <c r="F89" s="21">
        <f t="shared" si="12"/>
        <v>1</v>
      </c>
      <c r="G89" s="22">
        <f t="shared" si="13"/>
        <v>1</v>
      </c>
      <c r="H89" s="23">
        <f t="shared" si="14"/>
        <v>82.351575000000011</v>
      </c>
      <c r="I89" s="24">
        <f t="shared" si="15"/>
        <v>261.7645</v>
      </c>
      <c r="J89" s="32">
        <f>160.38</f>
        <v>160.38</v>
      </c>
      <c r="K89" s="32">
        <f>160.38</f>
        <v>160.38</v>
      </c>
      <c r="L89" s="32">
        <f>160.38</f>
        <v>160.38</v>
      </c>
      <c r="M89" s="40">
        <f>160.38</f>
        <v>160.38</v>
      </c>
      <c r="N89" s="63">
        <v>80</v>
      </c>
      <c r="O89" s="63">
        <v>80</v>
      </c>
      <c r="P89" s="63">
        <v>80</v>
      </c>
      <c r="Q89" s="64">
        <v>80</v>
      </c>
      <c r="R89" s="77">
        <v>148.5</v>
      </c>
      <c r="S89" s="77">
        <v>148.5</v>
      </c>
      <c r="T89" s="77">
        <v>148.5</v>
      </c>
      <c r="U89" s="78">
        <v>148.5</v>
      </c>
      <c r="V89" s="101">
        <v>181.5</v>
      </c>
      <c r="W89" s="101">
        <v>181.5</v>
      </c>
      <c r="X89" s="101">
        <v>181.5</v>
      </c>
      <c r="Y89" s="101">
        <v>181.5</v>
      </c>
      <c r="Z89" s="89">
        <v>250</v>
      </c>
      <c r="AA89" s="89">
        <v>250</v>
      </c>
      <c r="AB89" s="89">
        <v>250</v>
      </c>
      <c r="AC89" s="90">
        <v>250</v>
      </c>
    </row>
    <row r="90" spans="1:29" x14ac:dyDescent="0.25">
      <c r="A90">
        <v>88</v>
      </c>
      <c r="B90" s="11">
        <f t="shared" si="8"/>
        <v>1</v>
      </c>
      <c r="C90" s="14">
        <f t="shared" si="9"/>
        <v>1</v>
      </c>
      <c r="D90" s="14">
        <f t="shared" si="10"/>
        <v>54.692000000000007</v>
      </c>
      <c r="E90" s="2">
        <f t="shared" si="11"/>
        <v>111.87000000000002</v>
      </c>
      <c r="F90" s="21">
        <f t="shared" si="12"/>
        <v>1</v>
      </c>
      <c r="G90" s="22">
        <f t="shared" si="13"/>
        <v>1</v>
      </c>
      <c r="H90" s="23">
        <f t="shared" si="14"/>
        <v>81.540800000000004</v>
      </c>
      <c r="I90" s="24">
        <f t="shared" si="15"/>
        <v>259.44800000000004</v>
      </c>
      <c r="J90" s="32">
        <f>160.38</f>
        <v>160.38</v>
      </c>
      <c r="K90" s="32">
        <f>160.38</f>
        <v>160.38</v>
      </c>
      <c r="L90" s="32">
        <f>160.38</f>
        <v>160.38</v>
      </c>
      <c r="M90" s="40">
        <f>160.38</f>
        <v>160.38</v>
      </c>
      <c r="N90" s="63">
        <v>80</v>
      </c>
      <c r="O90" s="63">
        <v>80</v>
      </c>
      <c r="P90" s="63">
        <v>80</v>
      </c>
      <c r="Q90" s="64">
        <v>80</v>
      </c>
      <c r="R90" s="77">
        <v>148.5</v>
      </c>
      <c r="S90" s="77">
        <v>148.5</v>
      </c>
      <c r="T90" s="77">
        <v>148.5</v>
      </c>
      <c r="U90" s="78">
        <v>148.5</v>
      </c>
      <c r="V90" s="101">
        <v>181.5</v>
      </c>
      <c r="W90" s="101">
        <v>181.5</v>
      </c>
      <c r="X90" s="101">
        <v>181.5</v>
      </c>
      <c r="Y90" s="101">
        <v>181.5</v>
      </c>
      <c r="Z90" s="89">
        <v>250</v>
      </c>
      <c r="AA90" s="89">
        <v>250</v>
      </c>
      <c r="AB90" s="89">
        <v>250</v>
      </c>
      <c r="AC90" s="90">
        <v>250</v>
      </c>
    </row>
    <row r="91" spans="1:29" x14ac:dyDescent="0.25">
      <c r="A91">
        <v>89</v>
      </c>
      <c r="B91" s="11">
        <f t="shared" si="8"/>
        <v>1</v>
      </c>
      <c r="C91" s="14">
        <f t="shared" si="9"/>
        <v>1</v>
      </c>
      <c r="D91" s="14">
        <f t="shared" si="10"/>
        <v>53.449000000000005</v>
      </c>
      <c r="E91" s="2">
        <f t="shared" si="11"/>
        <v>109.38400000000001</v>
      </c>
      <c r="F91" s="21">
        <f t="shared" si="12"/>
        <v>1</v>
      </c>
      <c r="G91" s="22">
        <f t="shared" si="13"/>
        <v>1</v>
      </c>
      <c r="H91" s="23">
        <f t="shared" si="14"/>
        <v>80.730025000000012</v>
      </c>
      <c r="I91" s="24">
        <f t="shared" si="15"/>
        <v>257.13149999999996</v>
      </c>
      <c r="J91" s="32">
        <f>160.38</f>
        <v>160.38</v>
      </c>
      <c r="K91" s="32">
        <f>160.38</f>
        <v>160.38</v>
      </c>
      <c r="L91" s="32">
        <f>160.38</f>
        <v>160.38</v>
      </c>
      <c r="M91" s="40">
        <f>160.38</f>
        <v>160.38</v>
      </c>
      <c r="N91" s="63">
        <v>80</v>
      </c>
      <c r="O91" s="63">
        <v>80</v>
      </c>
      <c r="P91" s="63">
        <v>80</v>
      </c>
      <c r="Q91" s="64">
        <v>80</v>
      </c>
      <c r="R91" s="77">
        <v>148.5</v>
      </c>
      <c r="S91" s="77">
        <v>148.5</v>
      </c>
      <c r="T91" s="77">
        <v>148.5</v>
      </c>
      <c r="U91" s="78">
        <v>148.5</v>
      </c>
      <c r="V91" s="101">
        <v>181.5</v>
      </c>
      <c r="W91" s="101">
        <v>181.5</v>
      </c>
      <c r="X91" s="101">
        <v>181.5</v>
      </c>
      <c r="Y91" s="101">
        <v>181.5</v>
      </c>
      <c r="Z91" s="89">
        <v>250</v>
      </c>
      <c r="AA91" s="89">
        <v>250</v>
      </c>
      <c r="AB91" s="89">
        <v>250</v>
      </c>
      <c r="AC91" s="90">
        <v>250</v>
      </c>
    </row>
    <row r="92" spans="1:29" x14ac:dyDescent="0.25">
      <c r="A92">
        <v>90</v>
      </c>
      <c r="B92" s="11">
        <f t="shared" si="8"/>
        <v>1</v>
      </c>
      <c r="C92" s="14">
        <f t="shared" si="9"/>
        <v>1</v>
      </c>
      <c r="D92" s="14">
        <f t="shared" si="10"/>
        <v>52.206000000000003</v>
      </c>
      <c r="E92" s="2">
        <f t="shared" si="11"/>
        <v>106.89800000000001</v>
      </c>
      <c r="F92" s="21">
        <f t="shared" si="12"/>
        <v>1</v>
      </c>
      <c r="G92" s="22">
        <f t="shared" si="13"/>
        <v>1</v>
      </c>
      <c r="H92" s="23">
        <f t="shared" si="14"/>
        <v>79.919250000000005</v>
      </c>
      <c r="I92" s="24">
        <f t="shared" si="15"/>
        <v>254.81500000000003</v>
      </c>
      <c r="J92" s="32">
        <f>160.38</f>
        <v>160.38</v>
      </c>
      <c r="K92" s="32">
        <f>160.38</f>
        <v>160.38</v>
      </c>
      <c r="L92" s="32">
        <f>160.38</f>
        <v>160.38</v>
      </c>
      <c r="M92" s="40">
        <f>160.38</f>
        <v>160.38</v>
      </c>
      <c r="N92" s="63">
        <v>80</v>
      </c>
      <c r="O92" s="63">
        <v>80</v>
      </c>
      <c r="P92" s="63">
        <v>80</v>
      </c>
      <c r="Q92" s="64">
        <v>80</v>
      </c>
      <c r="R92" s="77">
        <v>148.5</v>
      </c>
      <c r="S92" s="77">
        <v>148.5</v>
      </c>
      <c r="T92" s="77">
        <v>148.5</v>
      </c>
      <c r="U92" s="78">
        <v>148.5</v>
      </c>
      <c r="V92" s="101">
        <v>181.5</v>
      </c>
      <c r="W92" s="101">
        <v>181.5</v>
      </c>
      <c r="X92" s="101">
        <v>181.5</v>
      </c>
      <c r="Y92" s="101">
        <v>181.5</v>
      </c>
      <c r="Z92" s="89">
        <v>250</v>
      </c>
      <c r="AA92" s="89">
        <v>250</v>
      </c>
      <c r="AB92" s="89">
        <v>250</v>
      </c>
      <c r="AC92" s="90">
        <v>250</v>
      </c>
    </row>
    <row r="93" spans="1:29" x14ac:dyDescent="0.25">
      <c r="A93">
        <v>91</v>
      </c>
      <c r="B93" s="11">
        <f t="shared" si="8"/>
        <v>1</v>
      </c>
      <c r="C93" s="14">
        <f t="shared" si="9"/>
        <v>1</v>
      </c>
      <c r="D93" s="14">
        <f t="shared" si="10"/>
        <v>50.963000000000001</v>
      </c>
      <c r="E93" s="2">
        <f t="shared" si="11"/>
        <v>104.41200000000001</v>
      </c>
      <c r="F93" s="21">
        <f t="shared" si="12"/>
        <v>1</v>
      </c>
      <c r="G93" s="22">
        <f t="shared" si="13"/>
        <v>1</v>
      </c>
      <c r="H93" s="23">
        <f t="shared" si="14"/>
        <v>79.108475000000013</v>
      </c>
      <c r="I93" s="24">
        <f t="shared" si="15"/>
        <v>252.49849999999998</v>
      </c>
      <c r="J93" s="32">
        <f>160.38</f>
        <v>160.38</v>
      </c>
      <c r="K93" s="32">
        <f>160.38</f>
        <v>160.38</v>
      </c>
      <c r="L93" s="32">
        <f>160.38</f>
        <v>160.38</v>
      </c>
      <c r="M93" s="40">
        <f>160.38</f>
        <v>160.38</v>
      </c>
      <c r="N93" s="63">
        <v>80</v>
      </c>
      <c r="O93" s="63">
        <v>80</v>
      </c>
      <c r="P93" s="63">
        <v>80</v>
      </c>
      <c r="Q93" s="64">
        <v>80</v>
      </c>
      <c r="R93" s="77">
        <v>148.5</v>
      </c>
      <c r="S93" s="77">
        <v>148.5</v>
      </c>
      <c r="T93" s="77">
        <v>148.5</v>
      </c>
      <c r="U93" s="78">
        <v>148.5</v>
      </c>
      <c r="V93" s="101">
        <v>181.5</v>
      </c>
      <c r="W93" s="101">
        <v>181.5</v>
      </c>
      <c r="X93" s="101">
        <v>181.5</v>
      </c>
      <c r="Y93" s="101">
        <v>181.5</v>
      </c>
      <c r="Z93" s="89">
        <v>250</v>
      </c>
      <c r="AA93" s="89">
        <v>250</v>
      </c>
      <c r="AB93" s="89">
        <v>250</v>
      </c>
      <c r="AC93" s="90">
        <v>250</v>
      </c>
    </row>
    <row r="94" spans="1:29" x14ac:dyDescent="0.25">
      <c r="A94">
        <v>92</v>
      </c>
      <c r="B94" s="11">
        <f t="shared" si="8"/>
        <v>1</v>
      </c>
      <c r="C94" s="14">
        <f t="shared" si="9"/>
        <v>1</v>
      </c>
      <c r="D94" s="14">
        <f t="shared" si="10"/>
        <v>49.72</v>
      </c>
      <c r="E94" s="2">
        <f t="shared" si="11"/>
        <v>101.926</v>
      </c>
      <c r="F94" s="21">
        <f t="shared" si="12"/>
        <v>1</v>
      </c>
      <c r="G94" s="22">
        <f t="shared" si="13"/>
        <v>1</v>
      </c>
      <c r="H94" s="23">
        <f t="shared" si="14"/>
        <v>78.297700000000006</v>
      </c>
      <c r="I94" s="24">
        <f t="shared" si="15"/>
        <v>250.18200000000002</v>
      </c>
      <c r="J94" s="32">
        <f>160.38</f>
        <v>160.38</v>
      </c>
      <c r="K94" s="32">
        <f>160.38</f>
        <v>160.38</v>
      </c>
      <c r="L94" s="32">
        <f>160.38</f>
        <v>160.38</v>
      </c>
      <c r="M94" s="40">
        <f>160.38</f>
        <v>160.38</v>
      </c>
      <c r="N94" s="63">
        <v>80</v>
      </c>
      <c r="O94" s="63">
        <v>80</v>
      </c>
      <c r="P94" s="63">
        <v>80</v>
      </c>
      <c r="Q94" s="64">
        <v>80</v>
      </c>
      <c r="R94" s="77">
        <v>148.5</v>
      </c>
      <c r="S94" s="77">
        <v>148.5</v>
      </c>
      <c r="T94" s="77">
        <v>148.5</v>
      </c>
      <c r="U94" s="78">
        <v>148.5</v>
      </c>
      <c r="V94" s="101">
        <v>181.5</v>
      </c>
      <c r="W94" s="101">
        <v>181.5</v>
      </c>
      <c r="X94" s="101">
        <v>181.5</v>
      </c>
      <c r="Y94" s="101">
        <v>181.5</v>
      </c>
      <c r="Z94" s="89">
        <v>250</v>
      </c>
      <c r="AA94" s="89">
        <v>250</v>
      </c>
      <c r="AB94" s="89">
        <v>250</v>
      </c>
      <c r="AC94" s="90">
        <v>250</v>
      </c>
    </row>
    <row r="95" spans="1:29" x14ac:dyDescent="0.25">
      <c r="A95">
        <v>93</v>
      </c>
      <c r="B95" s="11">
        <f t="shared" si="8"/>
        <v>1</v>
      </c>
      <c r="C95" s="14">
        <f t="shared" si="9"/>
        <v>1</v>
      </c>
      <c r="D95" s="14">
        <f t="shared" si="10"/>
        <v>48.477000000000004</v>
      </c>
      <c r="E95" s="2">
        <f t="shared" si="11"/>
        <v>99.44</v>
      </c>
      <c r="F95" s="21">
        <f t="shared" si="12"/>
        <v>1</v>
      </c>
      <c r="G95" s="22">
        <f t="shared" si="13"/>
        <v>1</v>
      </c>
      <c r="H95" s="23">
        <f t="shared" si="14"/>
        <v>77.486924999999999</v>
      </c>
      <c r="I95" s="24">
        <f t="shared" si="15"/>
        <v>247.86549999999997</v>
      </c>
      <c r="J95" s="32">
        <f>160.38</f>
        <v>160.38</v>
      </c>
      <c r="K95" s="32">
        <f>160.38</f>
        <v>160.38</v>
      </c>
      <c r="L95" s="32">
        <f>160.38</f>
        <v>160.38</v>
      </c>
      <c r="M95" s="40">
        <f>160.38</f>
        <v>160.38</v>
      </c>
      <c r="N95" s="63">
        <v>80</v>
      </c>
      <c r="O95" s="63">
        <v>80</v>
      </c>
      <c r="P95" s="63">
        <v>80</v>
      </c>
      <c r="Q95" s="64">
        <v>80</v>
      </c>
      <c r="R95" s="77">
        <v>148.5</v>
      </c>
      <c r="S95" s="77">
        <v>148.5</v>
      </c>
      <c r="T95" s="77">
        <v>148.5</v>
      </c>
      <c r="U95" s="78">
        <v>148.5</v>
      </c>
      <c r="V95" s="101">
        <v>181.5</v>
      </c>
      <c r="W95" s="101">
        <v>181.5</v>
      </c>
      <c r="X95" s="101">
        <v>181.5</v>
      </c>
      <c r="Y95" s="101">
        <v>181.5</v>
      </c>
      <c r="Z95" s="89">
        <v>250</v>
      </c>
      <c r="AA95" s="89">
        <v>250</v>
      </c>
      <c r="AB95" s="89">
        <v>250</v>
      </c>
      <c r="AC95" s="90">
        <v>250</v>
      </c>
    </row>
    <row r="96" spans="1:29" x14ac:dyDescent="0.25">
      <c r="A96">
        <v>94</v>
      </c>
      <c r="B96" s="11">
        <f t="shared" si="8"/>
        <v>1</v>
      </c>
      <c r="C96" s="14">
        <f t="shared" si="9"/>
        <v>1</v>
      </c>
      <c r="D96" s="14">
        <f t="shared" si="10"/>
        <v>47.234000000000002</v>
      </c>
      <c r="E96" s="2">
        <f t="shared" si="11"/>
        <v>96.954000000000008</v>
      </c>
      <c r="F96" s="21">
        <f t="shared" si="12"/>
        <v>1</v>
      </c>
      <c r="G96" s="22">
        <f t="shared" si="13"/>
        <v>1</v>
      </c>
      <c r="H96" s="23">
        <f t="shared" si="14"/>
        <v>76.676150000000007</v>
      </c>
      <c r="I96" s="24">
        <f t="shared" si="15"/>
        <v>245.54900000000001</v>
      </c>
      <c r="J96" s="32">
        <f>160.38</f>
        <v>160.38</v>
      </c>
      <c r="K96" s="32">
        <f>160.38</f>
        <v>160.38</v>
      </c>
      <c r="L96" s="32">
        <f>160.38</f>
        <v>160.38</v>
      </c>
      <c r="M96" s="40">
        <f>160.38</f>
        <v>160.38</v>
      </c>
      <c r="N96" s="63">
        <v>80</v>
      </c>
      <c r="O96" s="63">
        <v>80</v>
      </c>
      <c r="P96" s="63">
        <v>80</v>
      </c>
      <c r="Q96" s="64">
        <v>80</v>
      </c>
      <c r="R96" s="77">
        <v>148.5</v>
      </c>
      <c r="S96" s="77">
        <v>148.5</v>
      </c>
      <c r="T96" s="77">
        <v>148.5</v>
      </c>
      <c r="U96" s="78">
        <v>148.5</v>
      </c>
      <c r="V96" s="101">
        <v>181.5</v>
      </c>
      <c r="W96" s="101">
        <v>181.5</v>
      </c>
      <c r="X96" s="101">
        <v>181.5</v>
      </c>
      <c r="Y96" s="101">
        <v>181.5</v>
      </c>
      <c r="Z96" s="89">
        <v>250</v>
      </c>
      <c r="AA96" s="89">
        <v>250</v>
      </c>
      <c r="AB96" s="89">
        <v>250</v>
      </c>
      <c r="AC96" s="90">
        <v>250</v>
      </c>
    </row>
    <row r="97" spans="1:29" x14ac:dyDescent="0.25">
      <c r="A97">
        <v>95</v>
      </c>
      <c r="B97" s="11">
        <f t="shared" si="8"/>
        <v>1</v>
      </c>
      <c r="C97" s="14">
        <f t="shared" si="9"/>
        <v>1</v>
      </c>
      <c r="D97" s="14">
        <f t="shared" si="10"/>
        <v>45.991</v>
      </c>
      <c r="E97" s="2">
        <f t="shared" si="11"/>
        <v>94.468000000000004</v>
      </c>
      <c r="F97" s="21">
        <f t="shared" si="12"/>
        <v>1</v>
      </c>
      <c r="G97" s="22">
        <f t="shared" si="13"/>
        <v>1</v>
      </c>
      <c r="H97" s="23">
        <f t="shared" si="14"/>
        <v>75.865375</v>
      </c>
      <c r="I97" s="24">
        <f t="shared" si="15"/>
        <v>243.23249999999996</v>
      </c>
      <c r="J97" s="32">
        <f>160.38</f>
        <v>160.38</v>
      </c>
      <c r="K97" s="32">
        <f>160.38</f>
        <v>160.38</v>
      </c>
      <c r="L97" s="32">
        <f>160.38</f>
        <v>160.38</v>
      </c>
      <c r="M97" s="40">
        <f>160.38</f>
        <v>160.38</v>
      </c>
      <c r="N97" s="63">
        <v>80</v>
      </c>
      <c r="O97" s="63">
        <v>80</v>
      </c>
      <c r="P97" s="63">
        <v>80</v>
      </c>
      <c r="Q97" s="64">
        <v>80</v>
      </c>
      <c r="R97" s="77">
        <v>148.5</v>
      </c>
      <c r="S97" s="77">
        <v>148.5</v>
      </c>
      <c r="T97" s="77">
        <v>148.5</v>
      </c>
      <c r="U97" s="78">
        <v>148.5</v>
      </c>
      <c r="V97" s="101">
        <v>181.5</v>
      </c>
      <c r="W97" s="101">
        <v>181.5</v>
      </c>
      <c r="X97" s="101">
        <v>181.5</v>
      </c>
      <c r="Y97" s="101">
        <v>181.5</v>
      </c>
      <c r="Z97" s="89">
        <v>250</v>
      </c>
      <c r="AA97" s="89">
        <v>250</v>
      </c>
      <c r="AB97" s="89">
        <v>250</v>
      </c>
      <c r="AC97" s="90">
        <v>250</v>
      </c>
    </row>
    <row r="98" spans="1:29" x14ac:dyDescent="0.25">
      <c r="A98">
        <v>96</v>
      </c>
      <c r="B98" s="11">
        <f t="shared" si="8"/>
        <v>1</v>
      </c>
      <c r="C98" s="14">
        <f t="shared" si="9"/>
        <v>1</v>
      </c>
      <c r="D98" s="14">
        <f t="shared" si="10"/>
        <v>44.748000000000012</v>
      </c>
      <c r="E98" s="2">
        <f t="shared" si="11"/>
        <v>91.982000000000028</v>
      </c>
      <c r="F98" s="21">
        <f t="shared" si="12"/>
        <v>1</v>
      </c>
      <c r="G98" s="22">
        <f t="shared" si="13"/>
        <v>1</v>
      </c>
      <c r="H98" s="23">
        <f t="shared" si="14"/>
        <v>75.054600000000008</v>
      </c>
      <c r="I98" s="24">
        <f t="shared" si="15"/>
        <v>240.91600000000003</v>
      </c>
      <c r="J98" s="32">
        <f>160.38</f>
        <v>160.38</v>
      </c>
      <c r="K98" s="32">
        <f>160.38</f>
        <v>160.38</v>
      </c>
      <c r="L98" s="32">
        <f>160.38</f>
        <v>160.38</v>
      </c>
      <c r="M98" s="40">
        <f>160.38</f>
        <v>160.38</v>
      </c>
      <c r="N98" s="63">
        <v>80</v>
      </c>
      <c r="O98" s="63">
        <v>80</v>
      </c>
      <c r="P98" s="63">
        <v>80</v>
      </c>
      <c r="Q98" s="64">
        <v>80</v>
      </c>
      <c r="R98" s="77">
        <v>148.5</v>
      </c>
      <c r="S98" s="77">
        <v>148.5</v>
      </c>
      <c r="T98" s="77">
        <v>148.5</v>
      </c>
      <c r="U98" s="78">
        <v>148.5</v>
      </c>
      <c r="V98" s="101">
        <v>181.5</v>
      </c>
      <c r="W98" s="101">
        <v>181.5</v>
      </c>
      <c r="X98" s="101">
        <v>181.5</v>
      </c>
      <c r="Y98" s="101">
        <v>181.5</v>
      </c>
      <c r="Z98" s="89">
        <v>250</v>
      </c>
      <c r="AA98" s="89">
        <v>250</v>
      </c>
      <c r="AB98" s="89">
        <v>250</v>
      </c>
      <c r="AC98" s="90">
        <v>250</v>
      </c>
    </row>
    <row r="99" spans="1:29" x14ac:dyDescent="0.25">
      <c r="A99">
        <v>97</v>
      </c>
      <c r="B99" s="11">
        <f t="shared" si="8"/>
        <v>1</v>
      </c>
      <c r="C99" s="14">
        <f t="shared" si="9"/>
        <v>1</v>
      </c>
      <c r="D99" s="14">
        <f t="shared" si="10"/>
        <v>43.50500000000001</v>
      </c>
      <c r="E99" s="2">
        <f t="shared" si="11"/>
        <v>89.496000000000024</v>
      </c>
      <c r="F99" s="21">
        <f t="shared" si="12"/>
        <v>1</v>
      </c>
      <c r="G99" s="22">
        <f t="shared" si="13"/>
        <v>1</v>
      </c>
      <c r="H99" s="23">
        <f t="shared" si="14"/>
        <v>74.243825000000001</v>
      </c>
      <c r="I99" s="24">
        <f t="shared" si="15"/>
        <v>238.59950000000001</v>
      </c>
      <c r="J99" s="32">
        <f>160.38</f>
        <v>160.38</v>
      </c>
      <c r="K99" s="32">
        <f>160.38</f>
        <v>160.38</v>
      </c>
      <c r="L99" s="32">
        <f>160.38</f>
        <v>160.38</v>
      </c>
      <c r="M99" s="40">
        <f>160.38</f>
        <v>160.38</v>
      </c>
      <c r="N99" s="63">
        <v>80</v>
      </c>
      <c r="O99" s="63">
        <v>80</v>
      </c>
      <c r="P99" s="63">
        <v>80</v>
      </c>
      <c r="Q99" s="64">
        <v>80</v>
      </c>
      <c r="R99" s="77">
        <v>148.5</v>
      </c>
      <c r="S99" s="77">
        <v>148.5</v>
      </c>
      <c r="T99" s="77">
        <v>148.5</v>
      </c>
      <c r="U99" s="78">
        <v>148.5</v>
      </c>
      <c r="V99" s="101">
        <v>181.5</v>
      </c>
      <c r="W99" s="101">
        <v>181.5</v>
      </c>
      <c r="X99" s="101">
        <v>181.5</v>
      </c>
      <c r="Y99" s="101">
        <v>181.5</v>
      </c>
      <c r="Z99" s="89">
        <v>250</v>
      </c>
      <c r="AA99" s="89">
        <v>250</v>
      </c>
      <c r="AB99" s="89">
        <v>250</v>
      </c>
      <c r="AC99" s="90">
        <v>250</v>
      </c>
    </row>
    <row r="100" spans="1:29" x14ac:dyDescent="0.25">
      <c r="A100">
        <v>98</v>
      </c>
      <c r="B100" s="11">
        <f t="shared" si="8"/>
        <v>1</v>
      </c>
      <c r="C100" s="14">
        <f t="shared" si="9"/>
        <v>1</v>
      </c>
      <c r="D100" s="14">
        <f t="shared" si="10"/>
        <v>42.262000000000008</v>
      </c>
      <c r="E100" s="2">
        <f t="shared" si="11"/>
        <v>87.010000000000019</v>
      </c>
      <c r="F100" s="21">
        <f t="shared" si="12"/>
        <v>1</v>
      </c>
      <c r="G100" s="22">
        <f t="shared" si="13"/>
        <v>1</v>
      </c>
      <c r="H100" s="23">
        <f t="shared" si="14"/>
        <v>73.433050000000009</v>
      </c>
      <c r="I100" s="24">
        <f t="shared" si="15"/>
        <v>236.28300000000002</v>
      </c>
      <c r="J100" s="32">
        <f>160.38</f>
        <v>160.38</v>
      </c>
      <c r="K100" s="32">
        <f>160.38</f>
        <v>160.38</v>
      </c>
      <c r="L100" s="32">
        <f>160.38</f>
        <v>160.38</v>
      </c>
      <c r="M100" s="40">
        <f>160.38</f>
        <v>160.38</v>
      </c>
      <c r="N100" s="63">
        <v>80</v>
      </c>
      <c r="O100" s="63">
        <v>80</v>
      </c>
      <c r="P100" s="63">
        <v>80</v>
      </c>
      <c r="Q100" s="64">
        <v>80</v>
      </c>
      <c r="R100" s="77">
        <v>148.5</v>
      </c>
      <c r="S100" s="77">
        <v>148.5</v>
      </c>
      <c r="T100" s="77">
        <v>148.5</v>
      </c>
      <c r="U100" s="78">
        <v>148.5</v>
      </c>
      <c r="V100" s="101">
        <v>181.5</v>
      </c>
      <c r="W100" s="101">
        <v>181.5</v>
      </c>
      <c r="X100" s="101">
        <v>181.5</v>
      </c>
      <c r="Y100" s="101">
        <v>181.5</v>
      </c>
      <c r="Z100" s="89">
        <v>250</v>
      </c>
      <c r="AA100" s="89">
        <v>250</v>
      </c>
      <c r="AB100" s="89">
        <v>250</v>
      </c>
      <c r="AC100" s="90">
        <v>250</v>
      </c>
    </row>
    <row r="101" spans="1:29" x14ac:dyDescent="0.25">
      <c r="A101">
        <v>99</v>
      </c>
      <c r="B101" s="11">
        <f t="shared" si="8"/>
        <v>1</v>
      </c>
      <c r="C101" s="14">
        <f t="shared" si="9"/>
        <v>1</v>
      </c>
      <c r="D101" s="14">
        <f t="shared" si="10"/>
        <v>41.019000000000005</v>
      </c>
      <c r="E101" s="2">
        <f t="shared" si="11"/>
        <v>84.524000000000015</v>
      </c>
      <c r="F101" s="21">
        <f t="shared" si="12"/>
        <v>1</v>
      </c>
      <c r="G101" s="22">
        <f t="shared" si="13"/>
        <v>1</v>
      </c>
      <c r="H101" s="23">
        <f t="shared" si="14"/>
        <v>72.622275000000002</v>
      </c>
      <c r="I101" s="24">
        <f t="shared" si="15"/>
        <v>233.9665</v>
      </c>
      <c r="J101" s="32">
        <f>160.38</f>
        <v>160.38</v>
      </c>
      <c r="K101" s="32">
        <f>160.38</f>
        <v>160.38</v>
      </c>
      <c r="L101" s="32">
        <f>160.38</f>
        <v>160.38</v>
      </c>
      <c r="M101" s="40">
        <f>160.38</f>
        <v>160.38</v>
      </c>
      <c r="N101" s="63">
        <v>80</v>
      </c>
      <c r="O101" s="63">
        <v>80</v>
      </c>
      <c r="P101" s="63">
        <v>80</v>
      </c>
      <c r="Q101" s="64">
        <v>80</v>
      </c>
      <c r="R101" s="77">
        <v>148.5</v>
      </c>
      <c r="S101" s="77">
        <v>148.5</v>
      </c>
      <c r="T101" s="77">
        <v>148.5</v>
      </c>
      <c r="U101" s="78">
        <v>148.5</v>
      </c>
      <c r="V101" s="101">
        <v>181.5</v>
      </c>
      <c r="W101" s="101">
        <v>181.5</v>
      </c>
      <c r="X101" s="101">
        <v>181.5</v>
      </c>
      <c r="Y101" s="101">
        <v>181.5</v>
      </c>
      <c r="Z101" s="89">
        <v>250</v>
      </c>
      <c r="AA101" s="89">
        <v>250</v>
      </c>
      <c r="AB101" s="89">
        <v>250</v>
      </c>
      <c r="AC101" s="90">
        <v>250</v>
      </c>
    </row>
    <row r="102" spans="1:29" s="8" customFormat="1" ht="15.75" thickBot="1" x14ac:dyDescent="0.3">
      <c r="A102" s="8">
        <v>100</v>
      </c>
      <c r="B102" s="12">
        <f t="shared" si="8"/>
        <v>1</v>
      </c>
      <c r="C102" s="15">
        <f t="shared" si="9"/>
        <v>1</v>
      </c>
      <c r="D102" s="15">
        <f t="shared" si="10"/>
        <v>39.776000000000003</v>
      </c>
      <c r="E102" s="9">
        <f t="shared" si="11"/>
        <v>82.038000000000011</v>
      </c>
      <c r="F102" s="25">
        <f t="shared" si="12"/>
        <v>1</v>
      </c>
      <c r="G102" s="26">
        <f t="shared" si="13"/>
        <v>1</v>
      </c>
      <c r="H102" s="27">
        <f t="shared" si="14"/>
        <v>71.811499999999995</v>
      </c>
      <c r="I102" s="28">
        <f t="shared" si="15"/>
        <v>231.65</v>
      </c>
      <c r="J102" s="35">
        <f>160.38</f>
        <v>160.38</v>
      </c>
      <c r="K102" s="35">
        <f>160.38</f>
        <v>160.38</v>
      </c>
      <c r="L102" s="35">
        <f>160.38</f>
        <v>160.38</v>
      </c>
      <c r="M102" s="41">
        <f>160.38</f>
        <v>160.38</v>
      </c>
      <c r="N102" s="65">
        <v>80</v>
      </c>
      <c r="O102" s="65">
        <v>80</v>
      </c>
      <c r="P102" s="65">
        <v>80</v>
      </c>
      <c r="Q102" s="66">
        <v>80</v>
      </c>
      <c r="R102" s="79">
        <v>148.5</v>
      </c>
      <c r="S102" s="79">
        <v>148.5</v>
      </c>
      <c r="T102" s="79">
        <v>148.5</v>
      </c>
      <c r="U102" s="80">
        <v>148.5</v>
      </c>
      <c r="V102" s="102">
        <v>181.5</v>
      </c>
      <c r="W102" s="102">
        <v>181.5</v>
      </c>
      <c r="X102" s="102">
        <v>181.5</v>
      </c>
      <c r="Y102" s="103">
        <v>181.5</v>
      </c>
      <c r="Z102" s="91">
        <v>250</v>
      </c>
      <c r="AA102" s="91">
        <v>250</v>
      </c>
      <c r="AB102" s="91">
        <v>250</v>
      </c>
      <c r="AC102" s="92">
        <v>250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38"/>
  <sheetViews>
    <sheetView topLeftCell="A34" workbookViewId="0">
      <selection activeCell="U24" sqref="U24"/>
    </sheetView>
  </sheetViews>
  <sheetFormatPr defaultRowHeight="15" x14ac:dyDescent="0.25"/>
  <sheetData>
    <row r="2" spans="2:11" x14ac:dyDescent="0.25">
      <c r="B2" t="s">
        <v>8</v>
      </c>
      <c r="K2" t="s">
        <v>6</v>
      </c>
    </row>
    <row r="38" spans="2:11" x14ac:dyDescent="0.25">
      <c r="B38" t="s">
        <v>7</v>
      </c>
      <c r="K38" t="s">
        <v>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tabSelected="1" workbookViewId="0">
      <selection activeCell="I15" sqref="I15"/>
    </sheetView>
  </sheetViews>
  <sheetFormatPr defaultRowHeight="15" x14ac:dyDescent="0.25"/>
  <cols>
    <col min="1" max="1" width="13" customWidth="1"/>
    <col min="2" max="2" width="9.140625" style="110"/>
    <col min="3" max="3" width="9.140625" style="1"/>
    <col min="4" max="4" width="9.140625" style="111"/>
    <col min="5" max="5" width="9.140625" style="110"/>
    <col min="6" max="6" width="9.140625" style="1"/>
    <col min="7" max="7" width="9.140625" style="111"/>
  </cols>
  <sheetData>
    <row r="1" spans="1:13" s="107" customFormat="1" ht="15.75" thickBot="1" x14ac:dyDescent="0.3">
      <c r="A1" s="106" t="s">
        <v>13</v>
      </c>
      <c r="B1" s="108" t="s">
        <v>14</v>
      </c>
      <c r="C1" s="158"/>
      <c r="D1" s="109"/>
      <c r="E1" s="108" t="s">
        <v>15</v>
      </c>
      <c r="F1" s="158"/>
      <c r="G1" s="109"/>
    </row>
    <row r="2" spans="1:13" s="107" customFormat="1" ht="15.75" thickBot="1" x14ac:dyDescent="0.3">
      <c r="A2" s="106"/>
      <c r="B2" s="108">
        <f>'DPS Cacluation'!K4</f>
        <v>251.70750000000001</v>
      </c>
      <c r="C2" s="162">
        <f>'DPS Cacluation'!K6</f>
        <v>160.38</v>
      </c>
      <c r="D2" s="155">
        <f>'DPS Cacluation'!K3</f>
        <v>231.64999999999998</v>
      </c>
      <c r="E2" s="108">
        <f>'DPS Cacluation'!K4</f>
        <v>251.70750000000001</v>
      </c>
      <c r="F2" s="162">
        <f>'DPS Cacluation'!K6</f>
        <v>160.38</v>
      </c>
      <c r="G2" s="155">
        <f>'DPS Cacluation'!K3</f>
        <v>231.64999999999998</v>
      </c>
    </row>
    <row r="3" spans="1:13" s="4" customFormat="1" ht="15.75" thickBot="1" x14ac:dyDescent="0.3">
      <c r="A3" s="6" t="s">
        <v>0</v>
      </c>
      <c r="B3" s="149" t="s">
        <v>1</v>
      </c>
      <c r="C3" s="160" t="s">
        <v>3</v>
      </c>
      <c r="D3" s="152" t="s">
        <v>2</v>
      </c>
      <c r="E3" s="149" t="s">
        <v>1</v>
      </c>
      <c r="F3" s="160" t="s">
        <v>3</v>
      </c>
      <c r="G3" s="152" t="s">
        <v>2</v>
      </c>
    </row>
    <row r="4" spans="1:13" s="113" customFormat="1" x14ac:dyDescent="0.25">
      <c r="A4" s="112">
        <v>1</v>
      </c>
      <c r="B4" s="150">
        <f>251.7075*(0.75-0.004*A4)</f>
        <v>187.77379500000001</v>
      </c>
      <c r="C4" s="159">
        <v>160.38</v>
      </c>
      <c r="D4" s="153">
        <f>231.65*(0.8-0.005*A4)</f>
        <v>184.16175000000001</v>
      </c>
      <c r="E4" s="150">
        <f>MAX(251.7075*(0.5-0.0075*A4),0)</f>
        <v>123.96594375000001</v>
      </c>
      <c r="F4" s="159">
        <v>160.38</v>
      </c>
      <c r="G4" s="153">
        <f>MAX(231.65*(0.75-0.011*A4),0)</f>
        <v>171.18934999999999</v>
      </c>
    </row>
    <row r="5" spans="1:13" s="1" customFormat="1" x14ac:dyDescent="0.25">
      <c r="A5" s="110">
        <v>2</v>
      </c>
      <c r="B5" s="151">
        <f>251.7075*(0.75-0.004*A5)</f>
        <v>186.766965</v>
      </c>
      <c r="C5" s="124">
        <v>160.38</v>
      </c>
      <c r="D5" s="154">
        <f t="shared" ref="D5:D68" si="0">231.65*(0.8-0.005*A5)</f>
        <v>183.0035</v>
      </c>
      <c r="E5" s="151">
        <f>MAX(251.7075*(0.5-0.0075*A5),0)</f>
        <v>122.0781375</v>
      </c>
      <c r="F5" s="124">
        <v>160.38</v>
      </c>
      <c r="G5" s="154">
        <f>MAX(231.65*(0.75-0.011*A5),0)</f>
        <v>168.6412</v>
      </c>
      <c r="K5" s="1" t="s">
        <v>14</v>
      </c>
    </row>
    <row r="6" spans="1:13" s="1" customFormat="1" x14ac:dyDescent="0.25">
      <c r="A6" s="110">
        <v>3</v>
      </c>
      <c r="B6" s="151">
        <f t="shared" ref="B6:B69" si="1">251.7075*(0.75-0.004*A6)</f>
        <v>185.76013499999999</v>
      </c>
      <c r="C6" s="124">
        <v>160.38</v>
      </c>
      <c r="D6" s="154">
        <f t="shared" si="0"/>
        <v>181.84525000000002</v>
      </c>
      <c r="E6" s="151">
        <f t="shared" ref="E6:E29" si="2">MAX(251.7075*(0.5-0.0075*A6),0)</f>
        <v>120.19033125</v>
      </c>
      <c r="F6" s="124">
        <v>160.38</v>
      </c>
      <c r="G6" s="154">
        <f t="shared" ref="G6:G29" si="3">MAX(231.65*(0.75-0.011*A6),0)</f>
        <v>166.09305000000001</v>
      </c>
    </row>
    <row r="7" spans="1:13" s="1" customFormat="1" x14ac:dyDescent="0.25">
      <c r="A7" s="110">
        <v>4</v>
      </c>
      <c r="B7" s="151">
        <f t="shared" si="1"/>
        <v>184.75330500000001</v>
      </c>
      <c r="C7" s="124">
        <v>160.38</v>
      </c>
      <c r="D7" s="154">
        <f t="shared" si="0"/>
        <v>180.68700000000001</v>
      </c>
      <c r="E7" s="151">
        <f t="shared" si="2"/>
        <v>118.302525</v>
      </c>
      <c r="F7" s="124">
        <v>160.38</v>
      </c>
      <c r="G7" s="154">
        <f t="shared" si="3"/>
        <v>163.54489999999998</v>
      </c>
    </row>
    <row r="8" spans="1:13" s="1" customFormat="1" x14ac:dyDescent="0.25">
      <c r="A8" s="110">
        <v>5</v>
      </c>
      <c r="B8" s="151">
        <f t="shared" si="1"/>
        <v>183.746475</v>
      </c>
      <c r="C8" s="124">
        <v>160.38</v>
      </c>
      <c r="D8" s="154">
        <f t="shared" si="0"/>
        <v>179.52875</v>
      </c>
      <c r="E8" s="151">
        <f t="shared" si="2"/>
        <v>116.41471875000001</v>
      </c>
      <c r="F8" s="163">
        <v>160.38</v>
      </c>
      <c r="G8" s="163">
        <f t="shared" si="3"/>
        <v>160.99675000000002</v>
      </c>
    </row>
    <row r="9" spans="1:13" s="1" customFormat="1" x14ac:dyDescent="0.25">
      <c r="A9" s="110">
        <v>6</v>
      </c>
      <c r="B9" s="151">
        <f t="shared" si="1"/>
        <v>182.739645</v>
      </c>
      <c r="C9" s="124">
        <v>160.38</v>
      </c>
      <c r="D9" s="154">
        <f t="shared" si="0"/>
        <v>178.37050000000002</v>
      </c>
      <c r="E9" s="151">
        <f t="shared" si="2"/>
        <v>114.52691250000001</v>
      </c>
      <c r="F9" s="124">
        <v>160.38</v>
      </c>
      <c r="G9" s="154">
        <f t="shared" si="3"/>
        <v>158.4486</v>
      </c>
      <c r="M9" s="110"/>
    </row>
    <row r="10" spans="1:13" s="1" customFormat="1" x14ac:dyDescent="0.25">
      <c r="A10" s="110">
        <v>7</v>
      </c>
      <c r="B10" s="151">
        <f t="shared" si="1"/>
        <v>181.73281499999999</v>
      </c>
      <c r="C10" s="124">
        <v>160.38</v>
      </c>
      <c r="D10" s="154">
        <f t="shared" si="0"/>
        <v>177.21225000000001</v>
      </c>
      <c r="E10" s="151">
        <f t="shared" si="2"/>
        <v>112.63910625000001</v>
      </c>
      <c r="F10" s="124">
        <v>160.38</v>
      </c>
      <c r="G10" s="154">
        <f t="shared" si="3"/>
        <v>155.90045000000001</v>
      </c>
    </row>
    <row r="11" spans="1:13" s="1" customFormat="1" x14ac:dyDescent="0.25">
      <c r="A11" s="110">
        <v>8</v>
      </c>
      <c r="B11" s="151">
        <f t="shared" si="1"/>
        <v>180.72598500000001</v>
      </c>
      <c r="C11" s="124">
        <v>160.38</v>
      </c>
      <c r="D11" s="154">
        <f t="shared" si="0"/>
        <v>176.054</v>
      </c>
      <c r="E11" s="151">
        <f t="shared" si="2"/>
        <v>110.7513</v>
      </c>
      <c r="F11" s="124">
        <v>160.38</v>
      </c>
      <c r="G11" s="154">
        <f t="shared" si="3"/>
        <v>153.35230000000001</v>
      </c>
    </row>
    <row r="12" spans="1:13" s="1" customFormat="1" x14ac:dyDescent="0.25">
      <c r="A12" s="110">
        <v>9</v>
      </c>
      <c r="B12" s="151">
        <f t="shared" si="1"/>
        <v>179.719155</v>
      </c>
      <c r="C12" s="124">
        <v>160.38</v>
      </c>
      <c r="D12" s="154">
        <f t="shared" si="0"/>
        <v>174.89574999999999</v>
      </c>
      <c r="E12" s="151">
        <f t="shared" si="2"/>
        <v>108.86349375</v>
      </c>
      <c r="F12" s="124">
        <v>160.38</v>
      </c>
      <c r="G12" s="154">
        <f t="shared" si="3"/>
        <v>150.80415000000002</v>
      </c>
    </row>
    <row r="13" spans="1:13" s="1" customFormat="1" x14ac:dyDescent="0.25">
      <c r="A13" s="110">
        <v>10</v>
      </c>
      <c r="B13" s="151">
        <f t="shared" si="1"/>
        <v>178.71232499999999</v>
      </c>
      <c r="C13" s="124">
        <v>160.38</v>
      </c>
      <c r="D13" s="154">
        <f t="shared" si="0"/>
        <v>173.73750000000001</v>
      </c>
      <c r="E13" s="151">
        <f t="shared" si="2"/>
        <v>106.97568750000001</v>
      </c>
      <c r="F13" s="124">
        <v>160.38</v>
      </c>
      <c r="G13" s="154">
        <f t="shared" si="3"/>
        <v>148.256</v>
      </c>
    </row>
    <row r="14" spans="1:13" s="1" customFormat="1" x14ac:dyDescent="0.25">
      <c r="A14" s="110">
        <v>11</v>
      </c>
      <c r="B14" s="151">
        <f t="shared" si="1"/>
        <v>177.70549499999998</v>
      </c>
      <c r="C14" s="124">
        <v>160.38</v>
      </c>
      <c r="D14" s="154">
        <f t="shared" si="0"/>
        <v>172.57925</v>
      </c>
      <c r="E14" s="151">
        <f t="shared" si="2"/>
        <v>105.08788125</v>
      </c>
      <c r="F14" s="124">
        <v>160.38</v>
      </c>
      <c r="G14" s="154">
        <f t="shared" si="3"/>
        <v>145.70785000000001</v>
      </c>
    </row>
    <row r="15" spans="1:13" s="1" customFormat="1" x14ac:dyDescent="0.25">
      <c r="A15" s="110">
        <v>12</v>
      </c>
      <c r="B15" s="151">
        <f t="shared" si="1"/>
        <v>176.69866500000001</v>
      </c>
      <c r="C15" s="124">
        <v>160.38</v>
      </c>
      <c r="D15" s="154">
        <f t="shared" si="0"/>
        <v>171.42099999999999</v>
      </c>
      <c r="E15" s="151">
        <f t="shared" si="2"/>
        <v>103.20007500000001</v>
      </c>
      <c r="F15" s="124">
        <v>160.38</v>
      </c>
      <c r="G15" s="154">
        <f t="shared" si="3"/>
        <v>143.15970000000002</v>
      </c>
    </row>
    <row r="16" spans="1:13" s="1" customFormat="1" x14ac:dyDescent="0.25">
      <c r="A16" s="110">
        <v>13</v>
      </c>
      <c r="B16" s="151">
        <f t="shared" si="1"/>
        <v>175.691835</v>
      </c>
      <c r="C16" s="124">
        <v>160.38</v>
      </c>
      <c r="D16" s="154">
        <f t="shared" si="0"/>
        <v>170.26275000000004</v>
      </c>
      <c r="E16" s="151">
        <f t="shared" si="2"/>
        <v>101.31226875</v>
      </c>
      <c r="F16" s="124">
        <v>160.38</v>
      </c>
      <c r="G16" s="154">
        <f t="shared" si="3"/>
        <v>140.61154999999999</v>
      </c>
    </row>
    <row r="17" spans="1:11" s="1" customFormat="1" x14ac:dyDescent="0.25">
      <c r="A17" s="110">
        <v>14</v>
      </c>
      <c r="B17" s="151">
        <f t="shared" si="1"/>
        <v>174.68500499999999</v>
      </c>
      <c r="C17" s="124">
        <v>160.38</v>
      </c>
      <c r="D17" s="154">
        <f t="shared" si="0"/>
        <v>169.1045</v>
      </c>
      <c r="E17" s="151">
        <f t="shared" si="2"/>
        <v>99.424462500000004</v>
      </c>
      <c r="F17" s="124">
        <v>160.38</v>
      </c>
      <c r="G17" s="154">
        <f t="shared" si="3"/>
        <v>138.0634</v>
      </c>
    </row>
    <row r="18" spans="1:11" s="1" customFormat="1" x14ac:dyDescent="0.25">
      <c r="A18" s="110">
        <v>15</v>
      </c>
      <c r="B18" s="151">
        <f t="shared" si="1"/>
        <v>173.67817499999998</v>
      </c>
      <c r="C18" s="124">
        <v>160.38</v>
      </c>
      <c r="D18" s="154">
        <f t="shared" si="0"/>
        <v>167.94625000000002</v>
      </c>
      <c r="E18" s="151">
        <f t="shared" si="2"/>
        <v>97.536656250000007</v>
      </c>
      <c r="F18" s="124">
        <v>160.38</v>
      </c>
      <c r="G18" s="154">
        <f t="shared" si="3"/>
        <v>135.51525000000001</v>
      </c>
    </row>
    <row r="19" spans="1:11" s="1" customFormat="1" x14ac:dyDescent="0.25">
      <c r="A19" s="110">
        <v>16</v>
      </c>
      <c r="B19" s="151">
        <f t="shared" si="1"/>
        <v>172.671345</v>
      </c>
      <c r="C19" s="124">
        <v>160.38</v>
      </c>
      <c r="D19" s="154">
        <f t="shared" si="0"/>
        <v>166.78800000000001</v>
      </c>
      <c r="E19" s="151">
        <f t="shared" si="2"/>
        <v>95.64885000000001</v>
      </c>
      <c r="F19" s="124">
        <v>160.38</v>
      </c>
      <c r="G19" s="154">
        <f t="shared" si="3"/>
        <v>132.96710000000002</v>
      </c>
    </row>
    <row r="20" spans="1:11" s="1" customFormat="1" x14ac:dyDescent="0.25">
      <c r="A20" s="110">
        <v>17</v>
      </c>
      <c r="B20" s="151">
        <f t="shared" si="1"/>
        <v>171.66451499999999</v>
      </c>
      <c r="C20" s="124">
        <v>160.38</v>
      </c>
      <c r="D20" s="154">
        <f t="shared" si="0"/>
        <v>165.62975000000003</v>
      </c>
      <c r="E20" s="151">
        <f t="shared" si="2"/>
        <v>93.761043749999999</v>
      </c>
      <c r="F20" s="124">
        <v>160.38</v>
      </c>
      <c r="G20" s="154">
        <f t="shared" si="3"/>
        <v>130.41895</v>
      </c>
    </row>
    <row r="21" spans="1:11" s="1" customFormat="1" x14ac:dyDescent="0.25">
      <c r="A21" s="110">
        <v>18</v>
      </c>
      <c r="B21" s="151">
        <f t="shared" si="1"/>
        <v>170.65768499999999</v>
      </c>
      <c r="C21" s="124">
        <v>160.38</v>
      </c>
      <c r="D21" s="154">
        <f t="shared" si="0"/>
        <v>164.47150000000002</v>
      </c>
      <c r="E21" s="151">
        <f t="shared" si="2"/>
        <v>91.873237500000002</v>
      </c>
      <c r="F21" s="124">
        <v>160.38</v>
      </c>
      <c r="G21" s="154">
        <f t="shared" si="3"/>
        <v>127.87080000000002</v>
      </c>
    </row>
    <row r="22" spans="1:11" s="1" customFormat="1" x14ac:dyDescent="0.25">
      <c r="A22" s="110">
        <v>19</v>
      </c>
      <c r="B22" s="151">
        <f t="shared" si="1"/>
        <v>169.65085500000001</v>
      </c>
      <c r="C22" s="124">
        <v>160.38</v>
      </c>
      <c r="D22" s="154">
        <f t="shared" si="0"/>
        <v>163.31325000000001</v>
      </c>
      <c r="E22" s="151">
        <f t="shared" si="2"/>
        <v>89.985431250000019</v>
      </c>
      <c r="F22" s="124">
        <v>160.38</v>
      </c>
      <c r="G22" s="154">
        <f t="shared" si="3"/>
        <v>125.32265000000001</v>
      </c>
    </row>
    <row r="23" spans="1:11" s="1" customFormat="1" x14ac:dyDescent="0.25">
      <c r="A23" s="110">
        <v>20</v>
      </c>
      <c r="B23" s="151">
        <f t="shared" si="1"/>
        <v>168.64402500000003</v>
      </c>
      <c r="C23" s="124">
        <v>160.38</v>
      </c>
      <c r="D23" s="154">
        <f t="shared" si="0"/>
        <v>162.15500000000003</v>
      </c>
      <c r="E23" s="151">
        <f t="shared" si="2"/>
        <v>88.097624999999994</v>
      </c>
      <c r="F23" s="124">
        <v>160.38</v>
      </c>
      <c r="G23" s="154">
        <f t="shared" si="3"/>
        <v>122.7745</v>
      </c>
      <c r="K23" s="1" t="s">
        <v>15</v>
      </c>
    </row>
    <row r="24" spans="1:11" s="1" customFormat="1" x14ac:dyDescent="0.25">
      <c r="A24" s="110">
        <v>21</v>
      </c>
      <c r="B24" s="151">
        <f t="shared" si="1"/>
        <v>167.63719500000002</v>
      </c>
      <c r="C24" s="163">
        <v>160.38</v>
      </c>
      <c r="D24" s="163">
        <f t="shared" si="0"/>
        <v>160.99675000000002</v>
      </c>
      <c r="E24" s="151">
        <f t="shared" si="2"/>
        <v>86.209818750000011</v>
      </c>
      <c r="F24" s="124">
        <v>160.38</v>
      </c>
      <c r="G24" s="154">
        <f t="shared" si="3"/>
        <v>120.22635000000001</v>
      </c>
    </row>
    <row r="25" spans="1:11" s="1" customFormat="1" x14ac:dyDescent="0.25">
      <c r="A25" s="110">
        <v>22</v>
      </c>
      <c r="B25" s="151">
        <f t="shared" si="1"/>
        <v>166.63036500000001</v>
      </c>
      <c r="C25" s="124">
        <v>160.38</v>
      </c>
      <c r="D25" s="154">
        <f t="shared" si="0"/>
        <v>159.83850000000001</v>
      </c>
      <c r="E25" s="151">
        <f t="shared" si="2"/>
        <v>84.322012500000014</v>
      </c>
      <c r="F25" s="124">
        <v>160.38</v>
      </c>
      <c r="G25" s="154">
        <f t="shared" si="3"/>
        <v>117.6782</v>
      </c>
    </row>
    <row r="26" spans="1:11" s="1" customFormat="1" x14ac:dyDescent="0.25">
      <c r="A26" s="110">
        <v>23</v>
      </c>
      <c r="B26" s="151">
        <f t="shared" si="1"/>
        <v>165.623535</v>
      </c>
      <c r="C26" s="124">
        <v>160.38</v>
      </c>
      <c r="D26" s="154">
        <f t="shared" si="0"/>
        <v>158.68025000000003</v>
      </c>
      <c r="E26" s="151">
        <f t="shared" si="2"/>
        <v>82.434206250000003</v>
      </c>
      <c r="F26" s="124">
        <v>160.38</v>
      </c>
      <c r="G26" s="154">
        <f t="shared" si="3"/>
        <v>115.13005</v>
      </c>
    </row>
    <row r="27" spans="1:11" s="1" customFormat="1" x14ac:dyDescent="0.25">
      <c r="A27" s="110">
        <v>24</v>
      </c>
      <c r="B27" s="151">
        <f t="shared" si="1"/>
        <v>164.61670500000002</v>
      </c>
      <c r="C27" s="124">
        <v>160.38</v>
      </c>
      <c r="D27" s="154">
        <f t="shared" si="0"/>
        <v>157.52200000000002</v>
      </c>
      <c r="E27" s="151">
        <f t="shared" si="2"/>
        <v>80.546400000000006</v>
      </c>
      <c r="F27" s="124">
        <v>160.38</v>
      </c>
      <c r="G27" s="154">
        <f t="shared" si="3"/>
        <v>112.5819</v>
      </c>
    </row>
    <row r="28" spans="1:11" s="1" customFormat="1" x14ac:dyDescent="0.25">
      <c r="A28" s="110">
        <v>25</v>
      </c>
      <c r="B28" s="151">
        <f t="shared" si="1"/>
        <v>163.60987500000002</v>
      </c>
      <c r="C28" s="124">
        <v>160.38</v>
      </c>
      <c r="D28" s="154">
        <f t="shared" si="0"/>
        <v>156.36375000000001</v>
      </c>
      <c r="E28" s="151">
        <f t="shared" si="2"/>
        <v>78.658593750000009</v>
      </c>
      <c r="F28" s="124">
        <v>160.38</v>
      </c>
      <c r="G28" s="154">
        <f t="shared" si="3"/>
        <v>110.03375000000001</v>
      </c>
    </row>
    <row r="29" spans="1:11" s="1" customFormat="1" x14ac:dyDescent="0.25">
      <c r="A29" s="110">
        <v>26</v>
      </c>
      <c r="B29" s="151">
        <f t="shared" si="1"/>
        <v>162.60304500000001</v>
      </c>
      <c r="C29" s="124">
        <v>160.38</v>
      </c>
      <c r="D29" s="154">
        <f t="shared" si="0"/>
        <v>155.2055</v>
      </c>
      <c r="E29" s="151">
        <f t="shared" si="2"/>
        <v>76.770787499999997</v>
      </c>
      <c r="F29" s="124">
        <v>160.38</v>
      </c>
      <c r="G29" s="154">
        <f t="shared" si="3"/>
        <v>107.48560000000001</v>
      </c>
    </row>
    <row r="30" spans="1:11" s="1" customFormat="1" x14ac:dyDescent="0.25">
      <c r="A30" s="110">
        <v>27</v>
      </c>
      <c r="B30" s="151">
        <f t="shared" si="1"/>
        <v>161.596215</v>
      </c>
      <c r="C30" s="124">
        <v>160.38</v>
      </c>
      <c r="D30" s="154">
        <f t="shared" si="0"/>
        <v>154.04725000000002</v>
      </c>
      <c r="E30" s="151">
        <f t="shared" ref="E30:E93" si="4">MAX(251.7075*(0.5-0.0075*A30),0)</f>
        <v>74.88298125</v>
      </c>
      <c r="F30" s="124">
        <v>160.38</v>
      </c>
      <c r="G30" s="154">
        <f t="shared" ref="G30:G93" si="5">MAX(231.65*(0.75-0.011*A30),0)</f>
        <v>104.93745000000001</v>
      </c>
    </row>
    <row r="31" spans="1:11" s="1" customFormat="1" x14ac:dyDescent="0.25">
      <c r="A31" s="110">
        <v>28</v>
      </c>
      <c r="B31" s="163">
        <f t="shared" si="1"/>
        <v>160.58938500000002</v>
      </c>
      <c r="C31" s="163">
        <v>160.38</v>
      </c>
      <c r="D31" s="154">
        <f t="shared" si="0"/>
        <v>152.88900000000001</v>
      </c>
      <c r="E31" s="151">
        <f t="shared" si="4"/>
        <v>72.995175000000017</v>
      </c>
      <c r="F31" s="124">
        <v>160.38</v>
      </c>
      <c r="G31" s="154">
        <f t="shared" si="5"/>
        <v>102.38930000000001</v>
      </c>
    </row>
    <row r="32" spans="1:11" s="1" customFormat="1" x14ac:dyDescent="0.25">
      <c r="A32" s="110">
        <v>29</v>
      </c>
      <c r="B32" s="151">
        <f t="shared" si="1"/>
        <v>159.58255500000001</v>
      </c>
      <c r="C32" s="124">
        <v>160.38</v>
      </c>
      <c r="D32" s="154">
        <f t="shared" si="0"/>
        <v>151.73075</v>
      </c>
      <c r="E32" s="151">
        <f t="shared" si="4"/>
        <v>71.107368749999992</v>
      </c>
      <c r="F32" s="124">
        <v>160.38</v>
      </c>
      <c r="G32" s="154">
        <f t="shared" si="5"/>
        <v>99.841149999999999</v>
      </c>
    </row>
    <row r="33" spans="1:7" s="1" customFormat="1" x14ac:dyDescent="0.25">
      <c r="A33" s="110">
        <v>30</v>
      </c>
      <c r="B33" s="151">
        <f t="shared" si="1"/>
        <v>158.57572500000001</v>
      </c>
      <c r="C33" s="124">
        <v>160.38</v>
      </c>
      <c r="D33" s="154">
        <f t="shared" si="0"/>
        <v>150.57250000000002</v>
      </c>
      <c r="E33" s="151">
        <f t="shared" si="4"/>
        <v>69.219562500000009</v>
      </c>
      <c r="F33" s="124">
        <v>160.38</v>
      </c>
      <c r="G33" s="154">
        <f t="shared" si="5"/>
        <v>97.293000000000006</v>
      </c>
    </row>
    <row r="34" spans="1:7" s="1" customFormat="1" x14ac:dyDescent="0.25">
      <c r="A34" s="110">
        <v>31</v>
      </c>
      <c r="B34" s="151">
        <f t="shared" si="1"/>
        <v>157.568895</v>
      </c>
      <c r="C34" s="124">
        <v>160.38</v>
      </c>
      <c r="D34" s="154">
        <f t="shared" si="0"/>
        <v>149.41425000000001</v>
      </c>
      <c r="E34" s="151">
        <f t="shared" si="4"/>
        <v>67.331756250000012</v>
      </c>
      <c r="F34" s="124">
        <v>160.38</v>
      </c>
      <c r="G34" s="154">
        <f t="shared" si="5"/>
        <v>94.744850000000014</v>
      </c>
    </row>
    <row r="35" spans="1:7" s="1" customFormat="1" x14ac:dyDescent="0.25">
      <c r="A35" s="110">
        <v>32</v>
      </c>
      <c r="B35" s="151">
        <f t="shared" si="1"/>
        <v>156.56206500000002</v>
      </c>
      <c r="C35" s="124">
        <v>160.38</v>
      </c>
      <c r="D35" s="154">
        <f t="shared" si="0"/>
        <v>148.256</v>
      </c>
      <c r="E35" s="151">
        <f t="shared" si="4"/>
        <v>65.443950000000001</v>
      </c>
      <c r="F35" s="124">
        <v>160.38</v>
      </c>
      <c r="G35" s="154">
        <f t="shared" si="5"/>
        <v>92.196700000000007</v>
      </c>
    </row>
    <row r="36" spans="1:7" s="1" customFormat="1" x14ac:dyDescent="0.25">
      <c r="A36" s="110">
        <v>33</v>
      </c>
      <c r="B36" s="151">
        <f t="shared" si="1"/>
        <v>155.55523500000001</v>
      </c>
      <c r="C36" s="124">
        <v>160.38</v>
      </c>
      <c r="D36" s="154">
        <f t="shared" si="0"/>
        <v>147.09775000000002</v>
      </c>
      <c r="E36" s="151">
        <f t="shared" si="4"/>
        <v>63.556143750000004</v>
      </c>
      <c r="F36" s="124">
        <v>160.38</v>
      </c>
      <c r="G36" s="154">
        <f t="shared" si="5"/>
        <v>89.64855</v>
      </c>
    </row>
    <row r="37" spans="1:7" s="1" customFormat="1" x14ac:dyDescent="0.25">
      <c r="A37" s="110">
        <v>34</v>
      </c>
      <c r="B37" s="151">
        <f t="shared" si="1"/>
        <v>154.548405</v>
      </c>
      <c r="C37" s="124">
        <v>160.38</v>
      </c>
      <c r="D37" s="154">
        <f t="shared" si="0"/>
        <v>145.93950000000001</v>
      </c>
      <c r="E37" s="151">
        <f t="shared" si="4"/>
        <v>61.6683375</v>
      </c>
      <c r="F37" s="124">
        <v>160.38</v>
      </c>
      <c r="G37" s="154">
        <f t="shared" si="5"/>
        <v>87.100400000000008</v>
      </c>
    </row>
    <row r="38" spans="1:7" s="1" customFormat="1" x14ac:dyDescent="0.25">
      <c r="A38" s="110">
        <v>35</v>
      </c>
      <c r="B38" s="151">
        <f t="shared" si="1"/>
        <v>153.54157499999999</v>
      </c>
      <c r="C38" s="124">
        <v>160.38</v>
      </c>
      <c r="D38" s="154">
        <f t="shared" si="0"/>
        <v>144.78125</v>
      </c>
      <c r="E38" s="151">
        <f t="shared" si="4"/>
        <v>59.780531250000003</v>
      </c>
      <c r="F38" s="124">
        <v>160.38</v>
      </c>
      <c r="G38" s="154">
        <f t="shared" si="5"/>
        <v>84.552250000000015</v>
      </c>
    </row>
    <row r="39" spans="1:7" s="1" customFormat="1" x14ac:dyDescent="0.25">
      <c r="A39" s="110">
        <v>36</v>
      </c>
      <c r="B39" s="151">
        <f t="shared" si="1"/>
        <v>152.53474500000002</v>
      </c>
      <c r="C39" s="124">
        <v>160.38</v>
      </c>
      <c r="D39" s="154">
        <f t="shared" si="0"/>
        <v>143.62300000000002</v>
      </c>
      <c r="E39" s="151">
        <f t="shared" si="4"/>
        <v>57.892724999999999</v>
      </c>
      <c r="F39" s="124">
        <v>160.38</v>
      </c>
      <c r="G39" s="154">
        <f t="shared" si="5"/>
        <v>82.004100000000008</v>
      </c>
    </row>
    <row r="40" spans="1:7" s="1" customFormat="1" x14ac:dyDescent="0.25">
      <c r="A40" s="110">
        <v>37</v>
      </c>
      <c r="B40" s="151">
        <f t="shared" si="1"/>
        <v>151.52791500000001</v>
      </c>
      <c r="C40" s="124">
        <v>160.38</v>
      </c>
      <c r="D40" s="154">
        <f t="shared" si="0"/>
        <v>142.46475000000001</v>
      </c>
      <c r="E40" s="151">
        <f t="shared" si="4"/>
        <v>56.004918750000009</v>
      </c>
      <c r="F40" s="124">
        <v>160.38</v>
      </c>
      <c r="G40" s="154">
        <f t="shared" si="5"/>
        <v>79.455950000000001</v>
      </c>
    </row>
    <row r="41" spans="1:7" s="1" customFormat="1" x14ac:dyDescent="0.25">
      <c r="A41" s="110">
        <v>38</v>
      </c>
      <c r="B41" s="151">
        <f t="shared" si="1"/>
        <v>150.521085</v>
      </c>
      <c r="C41" s="124">
        <v>160.38</v>
      </c>
      <c r="D41" s="154">
        <f t="shared" si="0"/>
        <v>141.30650000000003</v>
      </c>
      <c r="E41" s="151">
        <f t="shared" si="4"/>
        <v>54.117112500000012</v>
      </c>
      <c r="F41" s="124">
        <v>160.38</v>
      </c>
      <c r="G41" s="154">
        <f t="shared" si="5"/>
        <v>76.907800000000009</v>
      </c>
    </row>
    <row r="42" spans="1:7" s="1" customFormat="1" x14ac:dyDescent="0.25">
      <c r="A42" s="110">
        <v>39</v>
      </c>
      <c r="B42" s="151">
        <f t="shared" si="1"/>
        <v>149.51425499999999</v>
      </c>
      <c r="C42" s="124">
        <v>160.38</v>
      </c>
      <c r="D42" s="154">
        <f t="shared" si="0"/>
        <v>140.14824999999999</v>
      </c>
      <c r="E42" s="151">
        <f t="shared" si="4"/>
        <v>52.229306250000008</v>
      </c>
      <c r="F42" s="124">
        <v>160.38</v>
      </c>
      <c r="G42" s="154">
        <f t="shared" si="5"/>
        <v>74.359650000000002</v>
      </c>
    </row>
    <row r="43" spans="1:7" s="1" customFormat="1" x14ac:dyDescent="0.25">
      <c r="A43" s="110">
        <v>40</v>
      </c>
      <c r="B43" s="151">
        <f t="shared" si="1"/>
        <v>148.50742500000001</v>
      </c>
      <c r="C43" s="124">
        <v>160.38</v>
      </c>
      <c r="D43" s="154">
        <f t="shared" si="0"/>
        <v>138.99000000000004</v>
      </c>
      <c r="E43" s="151">
        <f t="shared" si="4"/>
        <v>50.341500000000003</v>
      </c>
      <c r="F43" s="124">
        <v>160.38</v>
      </c>
      <c r="G43" s="154">
        <f t="shared" si="5"/>
        <v>71.811500000000009</v>
      </c>
    </row>
    <row r="44" spans="1:7" s="1" customFormat="1" x14ac:dyDescent="0.25">
      <c r="A44" s="110">
        <v>41</v>
      </c>
      <c r="B44" s="151">
        <f t="shared" si="1"/>
        <v>147.500595</v>
      </c>
      <c r="C44" s="124">
        <v>160.38</v>
      </c>
      <c r="D44" s="154">
        <f t="shared" si="0"/>
        <v>137.83175</v>
      </c>
      <c r="E44" s="151">
        <f t="shared" si="4"/>
        <v>48.453693750000006</v>
      </c>
      <c r="F44" s="124">
        <v>160.38</v>
      </c>
      <c r="G44" s="154">
        <f t="shared" si="5"/>
        <v>69.263350000000017</v>
      </c>
    </row>
    <row r="45" spans="1:7" s="1" customFormat="1" x14ac:dyDescent="0.25">
      <c r="A45" s="110">
        <v>42</v>
      </c>
      <c r="B45" s="151">
        <f t="shared" si="1"/>
        <v>146.493765</v>
      </c>
      <c r="C45" s="124">
        <v>160.38</v>
      </c>
      <c r="D45" s="154">
        <f t="shared" si="0"/>
        <v>136.67350000000002</v>
      </c>
      <c r="E45" s="151">
        <f t="shared" si="4"/>
        <v>46.565887500000002</v>
      </c>
      <c r="F45" s="124">
        <v>160.38</v>
      </c>
      <c r="G45" s="154">
        <f t="shared" si="5"/>
        <v>66.71520000000001</v>
      </c>
    </row>
    <row r="46" spans="1:7" s="1" customFormat="1" x14ac:dyDescent="0.25">
      <c r="A46" s="110">
        <v>43</v>
      </c>
      <c r="B46" s="151">
        <f t="shared" si="1"/>
        <v>145.48693499999999</v>
      </c>
      <c r="C46" s="124">
        <v>160.38</v>
      </c>
      <c r="D46" s="154">
        <f t="shared" si="0"/>
        <v>135.51525000000001</v>
      </c>
      <c r="E46" s="151">
        <f t="shared" si="4"/>
        <v>44.678081249999998</v>
      </c>
      <c r="F46" s="124">
        <v>160.38</v>
      </c>
      <c r="G46" s="154">
        <f t="shared" si="5"/>
        <v>64.167050000000003</v>
      </c>
    </row>
    <row r="47" spans="1:7" s="1" customFormat="1" x14ac:dyDescent="0.25">
      <c r="A47" s="110">
        <v>44</v>
      </c>
      <c r="B47" s="151">
        <f t="shared" si="1"/>
        <v>144.48010500000001</v>
      </c>
      <c r="C47" s="124">
        <v>160.38</v>
      </c>
      <c r="D47" s="154">
        <f t="shared" si="0"/>
        <v>134.35700000000003</v>
      </c>
      <c r="E47" s="151">
        <f t="shared" si="4"/>
        <v>42.790275000000008</v>
      </c>
      <c r="F47" s="124">
        <v>160.38</v>
      </c>
      <c r="G47" s="154">
        <f t="shared" si="5"/>
        <v>61.618900000000004</v>
      </c>
    </row>
    <row r="48" spans="1:7" s="1" customFormat="1" x14ac:dyDescent="0.25">
      <c r="A48" s="110">
        <v>45</v>
      </c>
      <c r="B48" s="151">
        <f t="shared" si="1"/>
        <v>143.47327500000003</v>
      </c>
      <c r="C48" s="124">
        <v>160.38</v>
      </c>
      <c r="D48" s="154">
        <f t="shared" si="0"/>
        <v>133.19875000000002</v>
      </c>
      <c r="E48" s="151">
        <f t="shared" si="4"/>
        <v>40.902468750000011</v>
      </c>
      <c r="F48" s="124">
        <v>160.38</v>
      </c>
      <c r="G48" s="154">
        <f t="shared" si="5"/>
        <v>59.070750000000004</v>
      </c>
    </row>
    <row r="49" spans="1:7" s="1" customFormat="1" x14ac:dyDescent="0.25">
      <c r="A49" s="110">
        <v>46</v>
      </c>
      <c r="B49" s="151">
        <f t="shared" si="1"/>
        <v>142.46644500000002</v>
      </c>
      <c r="C49" s="124">
        <v>160.38</v>
      </c>
      <c r="D49" s="154">
        <f t="shared" si="0"/>
        <v>132.04050000000001</v>
      </c>
      <c r="E49" s="151">
        <f t="shared" si="4"/>
        <v>39.014662500000007</v>
      </c>
      <c r="F49" s="124">
        <v>160.38</v>
      </c>
      <c r="G49" s="154">
        <f t="shared" si="5"/>
        <v>56.522599999999997</v>
      </c>
    </row>
    <row r="50" spans="1:7" s="1" customFormat="1" x14ac:dyDescent="0.25">
      <c r="A50" s="110">
        <v>47</v>
      </c>
      <c r="B50" s="151">
        <f t="shared" si="1"/>
        <v>141.45961500000001</v>
      </c>
      <c r="C50" s="124">
        <v>160.38</v>
      </c>
      <c r="D50" s="154">
        <f t="shared" si="0"/>
        <v>130.88225000000003</v>
      </c>
      <c r="E50" s="151">
        <f t="shared" si="4"/>
        <v>37.126856250000003</v>
      </c>
      <c r="F50" s="124">
        <v>160.38</v>
      </c>
      <c r="G50" s="154">
        <f t="shared" si="5"/>
        <v>53.974449999999997</v>
      </c>
    </row>
    <row r="51" spans="1:7" s="1" customFormat="1" x14ac:dyDescent="0.25">
      <c r="A51" s="110">
        <v>48</v>
      </c>
      <c r="B51" s="151">
        <f t="shared" si="1"/>
        <v>140.45278500000001</v>
      </c>
      <c r="C51" s="124">
        <v>160.38</v>
      </c>
      <c r="D51" s="154">
        <f t="shared" si="0"/>
        <v>129.72400000000002</v>
      </c>
      <c r="E51" s="151">
        <f t="shared" si="4"/>
        <v>35.239050000000006</v>
      </c>
      <c r="F51" s="124">
        <v>160.38</v>
      </c>
      <c r="G51" s="154">
        <f t="shared" si="5"/>
        <v>51.426299999999998</v>
      </c>
    </row>
    <row r="52" spans="1:7" s="1" customFormat="1" x14ac:dyDescent="0.25">
      <c r="A52" s="110">
        <v>49</v>
      </c>
      <c r="B52" s="151">
        <f t="shared" si="1"/>
        <v>139.44595500000003</v>
      </c>
      <c r="C52" s="124">
        <v>160.38</v>
      </c>
      <c r="D52" s="154">
        <f t="shared" si="0"/>
        <v>128.56575000000001</v>
      </c>
      <c r="E52" s="151">
        <f t="shared" si="4"/>
        <v>33.351243750000002</v>
      </c>
      <c r="F52" s="124">
        <v>160.38</v>
      </c>
      <c r="G52" s="154">
        <f t="shared" si="5"/>
        <v>48.878150000000019</v>
      </c>
    </row>
    <row r="53" spans="1:7" s="1" customFormat="1" x14ac:dyDescent="0.25">
      <c r="A53" s="110">
        <v>50</v>
      </c>
      <c r="B53" s="151">
        <f t="shared" si="1"/>
        <v>138.43912500000002</v>
      </c>
      <c r="C53" s="124">
        <v>160.38</v>
      </c>
      <c r="D53" s="154">
        <f t="shared" si="0"/>
        <v>127.40750000000001</v>
      </c>
      <c r="E53" s="151">
        <f t="shared" si="4"/>
        <v>31.463437500000001</v>
      </c>
      <c r="F53" s="124">
        <v>160.38</v>
      </c>
      <c r="G53" s="154">
        <f t="shared" si="5"/>
        <v>46.33000000000002</v>
      </c>
    </row>
    <row r="54" spans="1:7" s="1" customFormat="1" x14ac:dyDescent="0.25">
      <c r="A54" s="110">
        <v>51</v>
      </c>
      <c r="B54" s="151">
        <f t="shared" si="1"/>
        <v>137.43229500000001</v>
      </c>
      <c r="C54" s="124">
        <v>160.38</v>
      </c>
      <c r="D54" s="154">
        <f t="shared" si="0"/>
        <v>126.24925000000002</v>
      </c>
      <c r="E54" s="151">
        <f t="shared" si="4"/>
        <v>29.575631250000001</v>
      </c>
      <c r="F54" s="124">
        <v>160.38</v>
      </c>
      <c r="G54" s="154">
        <f t="shared" si="5"/>
        <v>43.781850000000013</v>
      </c>
    </row>
    <row r="55" spans="1:7" s="1" customFormat="1" x14ac:dyDescent="0.25">
      <c r="A55" s="110">
        <v>52</v>
      </c>
      <c r="B55" s="151">
        <f t="shared" si="1"/>
        <v>136.425465</v>
      </c>
      <c r="C55" s="124">
        <v>160.38</v>
      </c>
      <c r="D55" s="154">
        <f t="shared" si="0"/>
        <v>125.09100000000001</v>
      </c>
      <c r="E55" s="151">
        <f t="shared" si="4"/>
        <v>27.687824999999997</v>
      </c>
      <c r="F55" s="124">
        <v>160.38</v>
      </c>
      <c r="G55" s="154">
        <f t="shared" si="5"/>
        <v>41.233700000000013</v>
      </c>
    </row>
    <row r="56" spans="1:7" s="1" customFormat="1" x14ac:dyDescent="0.25">
      <c r="A56" s="110">
        <v>53</v>
      </c>
      <c r="B56" s="151">
        <f t="shared" si="1"/>
        <v>135.41863500000002</v>
      </c>
      <c r="C56" s="124">
        <v>160.38</v>
      </c>
      <c r="D56" s="154">
        <f t="shared" si="0"/>
        <v>123.93275000000001</v>
      </c>
      <c r="E56" s="151">
        <f t="shared" si="4"/>
        <v>25.80001875000001</v>
      </c>
      <c r="F56" s="124">
        <v>160.38</v>
      </c>
      <c r="G56" s="154">
        <f t="shared" si="5"/>
        <v>38.685550000000006</v>
      </c>
    </row>
    <row r="57" spans="1:7" s="1" customFormat="1" x14ac:dyDescent="0.25">
      <c r="A57" s="110">
        <v>54</v>
      </c>
      <c r="B57" s="151">
        <f t="shared" si="1"/>
        <v>134.41180500000002</v>
      </c>
      <c r="C57" s="124">
        <v>160.38</v>
      </c>
      <c r="D57" s="154">
        <f t="shared" si="0"/>
        <v>122.7745</v>
      </c>
      <c r="E57" s="151">
        <f t="shared" si="4"/>
        <v>23.91221250000001</v>
      </c>
      <c r="F57" s="124">
        <v>160.38</v>
      </c>
      <c r="G57" s="154">
        <f t="shared" si="5"/>
        <v>36.137400000000007</v>
      </c>
    </row>
    <row r="58" spans="1:7" s="1" customFormat="1" x14ac:dyDescent="0.25">
      <c r="A58" s="110">
        <v>55</v>
      </c>
      <c r="B58" s="151">
        <f t="shared" si="1"/>
        <v>133.40497500000001</v>
      </c>
      <c r="C58" s="124">
        <v>160.38</v>
      </c>
      <c r="D58" s="154">
        <f t="shared" si="0"/>
        <v>121.61625000000001</v>
      </c>
      <c r="E58" s="151">
        <f t="shared" si="4"/>
        <v>22.024406250000006</v>
      </c>
      <c r="F58" s="124">
        <v>160.38</v>
      </c>
      <c r="G58" s="154">
        <f t="shared" si="5"/>
        <v>33.589250000000007</v>
      </c>
    </row>
    <row r="59" spans="1:7" s="1" customFormat="1" x14ac:dyDescent="0.25">
      <c r="A59" s="110">
        <v>56</v>
      </c>
      <c r="B59" s="151">
        <f t="shared" si="1"/>
        <v>132.398145</v>
      </c>
      <c r="C59" s="124">
        <v>160.38</v>
      </c>
      <c r="D59" s="154">
        <f t="shared" si="0"/>
        <v>120.45800000000001</v>
      </c>
      <c r="E59" s="151">
        <f t="shared" si="4"/>
        <v>20.136600000000005</v>
      </c>
      <c r="F59" s="124">
        <v>160.38</v>
      </c>
      <c r="G59" s="154">
        <f t="shared" si="5"/>
        <v>31.041100000000004</v>
      </c>
    </row>
    <row r="60" spans="1:7" s="1" customFormat="1" x14ac:dyDescent="0.25">
      <c r="A60" s="110">
        <v>57</v>
      </c>
      <c r="B60" s="151">
        <f t="shared" si="1"/>
        <v>131.39131500000002</v>
      </c>
      <c r="C60" s="124">
        <v>160.38</v>
      </c>
      <c r="D60" s="154">
        <f t="shared" si="0"/>
        <v>119.29975</v>
      </c>
      <c r="E60" s="151">
        <f t="shared" si="4"/>
        <v>18.248793750000004</v>
      </c>
      <c r="F60" s="124">
        <v>160.38</v>
      </c>
      <c r="G60" s="154">
        <f t="shared" si="5"/>
        <v>28.49295</v>
      </c>
    </row>
    <row r="61" spans="1:7" s="1" customFormat="1" x14ac:dyDescent="0.25">
      <c r="A61" s="110">
        <v>58</v>
      </c>
      <c r="B61" s="151">
        <f t="shared" si="1"/>
        <v>130.38448500000001</v>
      </c>
      <c r="C61" s="124">
        <v>160.38</v>
      </c>
      <c r="D61" s="154">
        <f t="shared" si="0"/>
        <v>118.14150000000001</v>
      </c>
      <c r="E61" s="151">
        <f t="shared" si="4"/>
        <v>16.3609875</v>
      </c>
      <c r="F61" s="124">
        <v>160.38</v>
      </c>
      <c r="G61" s="154">
        <f t="shared" si="5"/>
        <v>25.944799999999997</v>
      </c>
    </row>
    <row r="62" spans="1:7" s="1" customFormat="1" x14ac:dyDescent="0.25">
      <c r="A62" s="110">
        <v>59</v>
      </c>
      <c r="B62" s="151">
        <f t="shared" si="1"/>
        <v>129.377655</v>
      </c>
      <c r="C62" s="124">
        <v>160.38</v>
      </c>
      <c r="D62" s="154">
        <f t="shared" si="0"/>
        <v>116.98325000000003</v>
      </c>
      <c r="E62" s="151">
        <f t="shared" si="4"/>
        <v>14.47318125</v>
      </c>
      <c r="F62" s="124">
        <v>160.38</v>
      </c>
      <c r="G62" s="154">
        <f t="shared" si="5"/>
        <v>23.396650000000022</v>
      </c>
    </row>
    <row r="63" spans="1:7" s="1" customFormat="1" x14ac:dyDescent="0.25">
      <c r="A63" s="110">
        <v>60</v>
      </c>
      <c r="B63" s="151">
        <f t="shared" si="1"/>
        <v>128.370825</v>
      </c>
      <c r="C63" s="124">
        <v>160.38</v>
      </c>
      <c r="D63" s="154">
        <f t="shared" si="0"/>
        <v>115.825</v>
      </c>
      <c r="E63" s="151">
        <f t="shared" si="4"/>
        <v>12.585375000000012</v>
      </c>
      <c r="F63" s="124">
        <v>160.38</v>
      </c>
      <c r="G63" s="154">
        <f t="shared" si="5"/>
        <v>20.848500000000019</v>
      </c>
    </row>
    <row r="64" spans="1:7" s="1" customFormat="1" x14ac:dyDescent="0.25">
      <c r="A64" s="110">
        <v>61</v>
      </c>
      <c r="B64" s="151">
        <f t="shared" si="1"/>
        <v>127.363995</v>
      </c>
      <c r="C64" s="124">
        <v>160.38</v>
      </c>
      <c r="D64" s="154">
        <f t="shared" si="0"/>
        <v>114.66675000000002</v>
      </c>
      <c r="E64" s="151">
        <f t="shared" si="4"/>
        <v>10.697568750000009</v>
      </c>
      <c r="F64" s="124">
        <v>160.38</v>
      </c>
      <c r="G64" s="154">
        <f t="shared" si="5"/>
        <v>18.300350000000016</v>
      </c>
    </row>
    <row r="65" spans="1:7" s="1" customFormat="1" x14ac:dyDescent="0.25">
      <c r="A65" s="110">
        <v>62</v>
      </c>
      <c r="B65" s="151">
        <f t="shared" si="1"/>
        <v>126.35716500000001</v>
      </c>
      <c r="C65" s="124">
        <v>160.38</v>
      </c>
      <c r="D65" s="154">
        <f t="shared" si="0"/>
        <v>113.50850000000001</v>
      </c>
      <c r="E65" s="151">
        <f t="shared" si="4"/>
        <v>8.8097625000000086</v>
      </c>
      <c r="F65" s="124">
        <v>160.38</v>
      </c>
      <c r="G65" s="154">
        <f t="shared" si="5"/>
        <v>15.752200000000014</v>
      </c>
    </row>
    <row r="66" spans="1:7" s="1" customFormat="1" x14ac:dyDescent="0.25">
      <c r="A66" s="110">
        <v>63</v>
      </c>
      <c r="B66" s="151">
        <f t="shared" si="1"/>
        <v>125.350335</v>
      </c>
      <c r="C66" s="124">
        <v>160.38</v>
      </c>
      <c r="D66" s="154">
        <f t="shared" si="0"/>
        <v>112.35025000000002</v>
      </c>
      <c r="E66" s="151">
        <f t="shared" si="4"/>
        <v>6.9219562500000062</v>
      </c>
      <c r="F66" s="124">
        <v>160.38</v>
      </c>
      <c r="G66" s="154">
        <f t="shared" si="5"/>
        <v>13.204050000000011</v>
      </c>
    </row>
    <row r="67" spans="1:7" s="1" customFormat="1" x14ac:dyDescent="0.25">
      <c r="A67" s="110">
        <v>64</v>
      </c>
      <c r="B67" s="151">
        <f t="shared" si="1"/>
        <v>124.34350500000001</v>
      </c>
      <c r="C67" s="124">
        <v>160.38</v>
      </c>
      <c r="D67" s="154">
        <f t="shared" si="0"/>
        <v>111.19200000000001</v>
      </c>
      <c r="E67" s="151">
        <f t="shared" si="4"/>
        <v>5.0341500000000048</v>
      </c>
      <c r="F67" s="124">
        <v>160.38</v>
      </c>
      <c r="G67" s="154">
        <f t="shared" si="5"/>
        <v>10.65590000000001</v>
      </c>
    </row>
    <row r="68" spans="1:7" s="1" customFormat="1" x14ac:dyDescent="0.25">
      <c r="A68" s="110">
        <v>65</v>
      </c>
      <c r="B68" s="151">
        <f t="shared" si="1"/>
        <v>123.336675</v>
      </c>
      <c r="C68" s="124">
        <v>160.38</v>
      </c>
      <c r="D68" s="154">
        <f t="shared" si="0"/>
        <v>110.03375000000001</v>
      </c>
      <c r="E68" s="151">
        <f t="shared" si="4"/>
        <v>3.1463437500000029</v>
      </c>
      <c r="F68" s="124">
        <v>160.38</v>
      </c>
      <c r="G68" s="154">
        <f t="shared" si="5"/>
        <v>8.1077500000000082</v>
      </c>
    </row>
    <row r="69" spans="1:7" s="1" customFormat="1" x14ac:dyDescent="0.25">
      <c r="A69" s="110">
        <v>66</v>
      </c>
      <c r="B69" s="151">
        <f t="shared" si="1"/>
        <v>122.32984500000001</v>
      </c>
      <c r="C69" s="124">
        <v>160.38</v>
      </c>
      <c r="D69" s="154">
        <f t="shared" ref="D69:D103" si="6">231.65*(0.8-0.005*A69)</f>
        <v>108.8755</v>
      </c>
      <c r="E69" s="151">
        <f t="shared" si="4"/>
        <v>1.2585375000000012</v>
      </c>
      <c r="F69" s="124">
        <v>160.38</v>
      </c>
      <c r="G69" s="154">
        <f t="shared" si="5"/>
        <v>5.559600000000005</v>
      </c>
    </row>
    <row r="70" spans="1:7" s="1" customFormat="1" x14ac:dyDescent="0.25">
      <c r="A70" s="110">
        <v>67</v>
      </c>
      <c r="B70" s="151">
        <f t="shared" ref="B70:B103" si="7">251.7075*(0.75-0.004*A70)</f>
        <v>121.323015</v>
      </c>
      <c r="C70" s="124">
        <v>160.38</v>
      </c>
      <c r="D70" s="154">
        <f t="shared" si="6"/>
        <v>107.71725000000001</v>
      </c>
      <c r="E70" s="151">
        <f t="shared" si="4"/>
        <v>0</v>
      </c>
      <c r="F70" s="124">
        <v>160.38</v>
      </c>
      <c r="G70" s="154">
        <f t="shared" si="5"/>
        <v>3.0114500000000026</v>
      </c>
    </row>
    <row r="71" spans="1:7" s="1" customFormat="1" x14ac:dyDescent="0.25">
      <c r="A71" s="110">
        <v>68</v>
      </c>
      <c r="B71" s="151">
        <f t="shared" si="7"/>
        <v>120.316185</v>
      </c>
      <c r="C71" s="124">
        <v>160.38</v>
      </c>
      <c r="D71" s="154">
        <f t="shared" si="6"/>
        <v>106.55900000000001</v>
      </c>
      <c r="E71" s="151">
        <f t="shared" si="4"/>
        <v>0</v>
      </c>
      <c r="F71" s="124">
        <v>160.38</v>
      </c>
      <c r="G71" s="154">
        <f t="shared" si="5"/>
        <v>0.46330000000000043</v>
      </c>
    </row>
    <row r="72" spans="1:7" s="1" customFormat="1" x14ac:dyDescent="0.25">
      <c r="A72" s="110">
        <v>69</v>
      </c>
      <c r="B72" s="151">
        <f t="shared" si="7"/>
        <v>119.309355</v>
      </c>
      <c r="C72" s="124">
        <v>160.38</v>
      </c>
      <c r="D72" s="154">
        <f t="shared" si="6"/>
        <v>105.40075</v>
      </c>
      <c r="E72" s="151">
        <f t="shared" si="4"/>
        <v>0</v>
      </c>
      <c r="F72" s="124">
        <v>160.38</v>
      </c>
      <c r="G72" s="154">
        <f t="shared" si="5"/>
        <v>0</v>
      </c>
    </row>
    <row r="73" spans="1:7" s="1" customFormat="1" x14ac:dyDescent="0.25">
      <c r="A73" s="110">
        <v>70</v>
      </c>
      <c r="B73" s="151">
        <f t="shared" si="7"/>
        <v>118.302525</v>
      </c>
      <c r="C73" s="124">
        <v>160.38</v>
      </c>
      <c r="D73" s="154">
        <f t="shared" si="6"/>
        <v>104.24250000000001</v>
      </c>
      <c r="E73" s="151">
        <f t="shared" si="4"/>
        <v>0</v>
      </c>
      <c r="F73" s="124">
        <v>160.38</v>
      </c>
      <c r="G73" s="154">
        <f t="shared" si="5"/>
        <v>0</v>
      </c>
    </row>
    <row r="74" spans="1:7" s="1" customFormat="1" x14ac:dyDescent="0.25">
      <c r="A74" s="110">
        <v>71</v>
      </c>
      <c r="B74" s="151">
        <f t="shared" si="7"/>
        <v>117.29569499999999</v>
      </c>
      <c r="C74" s="124">
        <v>160.38</v>
      </c>
      <c r="D74" s="154">
        <f t="shared" si="6"/>
        <v>103.08425000000001</v>
      </c>
      <c r="E74" s="151">
        <f t="shared" si="4"/>
        <v>0</v>
      </c>
      <c r="F74" s="124">
        <v>160.38</v>
      </c>
      <c r="G74" s="154">
        <f t="shared" si="5"/>
        <v>0</v>
      </c>
    </row>
    <row r="75" spans="1:7" s="1" customFormat="1" x14ac:dyDescent="0.25">
      <c r="A75" s="110">
        <v>72</v>
      </c>
      <c r="B75" s="151">
        <f t="shared" si="7"/>
        <v>116.288865</v>
      </c>
      <c r="C75" s="124">
        <v>160.38</v>
      </c>
      <c r="D75" s="154">
        <f t="shared" si="6"/>
        <v>101.92600000000002</v>
      </c>
      <c r="E75" s="151">
        <f t="shared" si="4"/>
        <v>0</v>
      </c>
      <c r="F75" s="124">
        <v>160.38</v>
      </c>
      <c r="G75" s="154">
        <f t="shared" si="5"/>
        <v>0</v>
      </c>
    </row>
    <row r="76" spans="1:7" s="1" customFormat="1" x14ac:dyDescent="0.25">
      <c r="A76" s="110">
        <v>73</v>
      </c>
      <c r="B76" s="151">
        <f t="shared" si="7"/>
        <v>115.28203500000001</v>
      </c>
      <c r="C76" s="124">
        <v>160.38</v>
      </c>
      <c r="D76" s="154">
        <f t="shared" si="6"/>
        <v>100.76775000000002</v>
      </c>
      <c r="E76" s="151">
        <f t="shared" si="4"/>
        <v>0</v>
      </c>
      <c r="F76" s="124">
        <v>160.38</v>
      </c>
      <c r="G76" s="154">
        <f t="shared" si="5"/>
        <v>0</v>
      </c>
    </row>
    <row r="77" spans="1:7" s="1" customFormat="1" x14ac:dyDescent="0.25">
      <c r="A77" s="110">
        <v>74</v>
      </c>
      <c r="B77" s="151">
        <f t="shared" si="7"/>
        <v>114.27520500000001</v>
      </c>
      <c r="C77" s="124">
        <v>160.38</v>
      </c>
      <c r="D77" s="154">
        <f t="shared" si="6"/>
        <v>99.609500000000011</v>
      </c>
      <c r="E77" s="151">
        <f t="shared" si="4"/>
        <v>0</v>
      </c>
      <c r="F77" s="124">
        <v>160.38</v>
      </c>
      <c r="G77" s="154">
        <f t="shared" si="5"/>
        <v>0</v>
      </c>
    </row>
    <row r="78" spans="1:7" s="1" customFormat="1" x14ac:dyDescent="0.25">
      <c r="A78" s="110">
        <v>75</v>
      </c>
      <c r="B78" s="151">
        <f t="shared" si="7"/>
        <v>113.26837500000001</v>
      </c>
      <c r="C78" s="124">
        <v>160.38</v>
      </c>
      <c r="D78" s="154">
        <f t="shared" si="6"/>
        <v>98.451250000000016</v>
      </c>
      <c r="E78" s="151">
        <f t="shared" si="4"/>
        <v>0</v>
      </c>
      <c r="F78" s="124">
        <v>160.38</v>
      </c>
      <c r="G78" s="154">
        <f t="shared" si="5"/>
        <v>0</v>
      </c>
    </row>
    <row r="79" spans="1:7" s="1" customFormat="1" x14ac:dyDescent="0.25">
      <c r="A79" s="110">
        <v>76</v>
      </c>
      <c r="B79" s="151">
        <f t="shared" si="7"/>
        <v>112.26154500000001</v>
      </c>
      <c r="C79" s="124">
        <v>160.38</v>
      </c>
      <c r="D79" s="154">
        <f t="shared" si="6"/>
        <v>97.293000000000006</v>
      </c>
      <c r="E79" s="151">
        <f t="shared" si="4"/>
        <v>0</v>
      </c>
      <c r="F79" s="124">
        <v>160.38</v>
      </c>
      <c r="G79" s="154">
        <f t="shared" si="5"/>
        <v>0</v>
      </c>
    </row>
    <row r="80" spans="1:7" s="1" customFormat="1" x14ac:dyDescent="0.25">
      <c r="A80" s="110">
        <v>77</v>
      </c>
      <c r="B80" s="151">
        <f t="shared" si="7"/>
        <v>111.254715</v>
      </c>
      <c r="C80" s="124">
        <v>160.38</v>
      </c>
      <c r="D80" s="154">
        <f t="shared" si="6"/>
        <v>96.134750000000011</v>
      </c>
      <c r="E80" s="151">
        <f t="shared" si="4"/>
        <v>0</v>
      </c>
      <c r="F80" s="124">
        <v>160.38</v>
      </c>
      <c r="G80" s="154">
        <f t="shared" si="5"/>
        <v>0</v>
      </c>
    </row>
    <row r="81" spans="1:7" s="1" customFormat="1" x14ac:dyDescent="0.25">
      <c r="A81" s="110">
        <v>78</v>
      </c>
      <c r="B81" s="151">
        <f t="shared" si="7"/>
        <v>110.24788500000001</v>
      </c>
      <c r="C81" s="124">
        <v>160.38</v>
      </c>
      <c r="D81" s="154">
        <f t="shared" si="6"/>
        <v>94.976500000000016</v>
      </c>
      <c r="E81" s="151">
        <f t="shared" si="4"/>
        <v>0</v>
      </c>
      <c r="F81" s="124">
        <v>160.38</v>
      </c>
      <c r="G81" s="154">
        <f t="shared" si="5"/>
        <v>0</v>
      </c>
    </row>
    <row r="82" spans="1:7" s="1" customFormat="1" x14ac:dyDescent="0.25">
      <c r="A82" s="110">
        <v>79</v>
      </c>
      <c r="B82" s="151">
        <f t="shared" si="7"/>
        <v>109.241055</v>
      </c>
      <c r="C82" s="124">
        <v>160.38</v>
      </c>
      <c r="D82" s="154">
        <f t="shared" si="6"/>
        <v>93.818250000000006</v>
      </c>
      <c r="E82" s="151">
        <f t="shared" si="4"/>
        <v>0</v>
      </c>
      <c r="F82" s="124">
        <v>160.38</v>
      </c>
      <c r="G82" s="154">
        <f t="shared" si="5"/>
        <v>0</v>
      </c>
    </row>
    <row r="83" spans="1:7" s="1" customFormat="1" x14ac:dyDescent="0.25">
      <c r="A83" s="110">
        <v>80</v>
      </c>
      <c r="B83" s="151">
        <f t="shared" si="7"/>
        <v>108.23422500000001</v>
      </c>
      <c r="C83" s="124">
        <v>160.38</v>
      </c>
      <c r="D83" s="154">
        <f t="shared" si="6"/>
        <v>92.660000000000011</v>
      </c>
      <c r="E83" s="151">
        <f t="shared" si="4"/>
        <v>0</v>
      </c>
      <c r="F83" s="124">
        <v>160.38</v>
      </c>
      <c r="G83" s="154">
        <f t="shared" si="5"/>
        <v>0</v>
      </c>
    </row>
    <row r="84" spans="1:7" s="1" customFormat="1" x14ac:dyDescent="0.25">
      <c r="A84" s="110">
        <v>81</v>
      </c>
      <c r="B84" s="151">
        <f t="shared" si="7"/>
        <v>107.227395</v>
      </c>
      <c r="C84" s="124">
        <v>160.38</v>
      </c>
      <c r="D84" s="154">
        <f t="shared" si="6"/>
        <v>91.501750000000001</v>
      </c>
      <c r="E84" s="151">
        <f t="shared" si="4"/>
        <v>0</v>
      </c>
      <c r="F84" s="124">
        <v>160.38</v>
      </c>
      <c r="G84" s="154">
        <f t="shared" si="5"/>
        <v>0</v>
      </c>
    </row>
    <row r="85" spans="1:7" s="1" customFormat="1" x14ac:dyDescent="0.25">
      <c r="A85" s="110">
        <v>82</v>
      </c>
      <c r="B85" s="151">
        <f t="shared" si="7"/>
        <v>106.22056500000001</v>
      </c>
      <c r="C85" s="124">
        <v>160.38</v>
      </c>
      <c r="D85" s="154">
        <f t="shared" si="6"/>
        <v>90.343500000000006</v>
      </c>
      <c r="E85" s="151">
        <f t="shared" si="4"/>
        <v>0</v>
      </c>
      <c r="F85" s="124">
        <v>160.38</v>
      </c>
      <c r="G85" s="154">
        <f t="shared" si="5"/>
        <v>0</v>
      </c>
    </row>
    <row r="86" spans="1:7" s="1" customFormat="1" x14ac:dyDescent="0.25">
      <c r="A86" s="110">
        <v>83</v>
      </c>
      <c r="B86" s="151">
        <f t="shared" si="7"/>
        <v>105.213735</v>
      </c>
      <c r="C86" s="124">
        <v>160.38</v>
      </c>
      <c r="D86" s="154">
        <f t="shared" si="6"/>
        <v>89.185250000000011</v>
      </c>
      <c r="E86" s="151">
        <f t="shared" si="4"/>
        <v>0</v>
      </c>
      <c r="F86" s="124">
        <v>160.38</v>
      </c>
      <c r="G86" s="154">
        <f t="shared" si="5"/>
        <v>0</v>
      </c>
    </row>
    <row r="87" spans="1:7" s="1" customFormat="1" x14ac:dyDescent="0.25">
      <c r="A87" s="110">
        <v>84</v>
      </c>
      <c r="B87" s="151">
        <f t="shared" si="7"/>
        <v>104.20690499999999</v>
      </c>
      <c r="C87" s="124">
        <v>160.38</v>
      </c>
      <c r="D87" s="154">
        <f t="shared" si="6"/>
        <v>88.027000000000015</v>
      </c>
      <c r="E87" s="151">
        <f t="shared" si="4"/>
        <v>0</v>
      </c>
      <c r="F87" s="124">
        <v>160.38</v>
      </c>
      <c r="G87" s="154">
        <f t="shared" si="5"/>
        <v>0</v>
      </c>
    </row>
    <row r="88" spans="1:7" s="1" customFormat="1" x14ac:dyDescent="0.25">
      <c r="A88" s="110">
        <v>85</v>
      </c>
      <c r="B88" s="151">
        <f t="shared" si="7"/>
        <v>103.200075</v>
      </c>
      <c r="C88" s="124">
        <v>160.38</v>
      </c>
      <c r="D88" s="154">
        <f t="shared" si="6"/>
        <v>86.86875000000002</v>
      </c>
      <c r="E88" s="151">
        <f t="shared" si="4"/>
        <v>0</v>
      </c>
      <c r="F88" s="124">
        <v>160.38</v>
      </c>
      <c r="G88" s="154">
        <f t="shared" si="5"/>
        <v>0</v>
      </c>
    </row>
    <row r="89" spans="1:7" s="1" customFormat="1" x14ac:dyDescent="0.25">
      <c r="A89" s="110">
        <v>86</v>
      </c>
      <c r="B89" s="151">
        <f t="shared" si="7"/>
        <v>102.19324499999999</v>
      </c>
      <c r="C89" s="124">
        <v>160.38</v>
      </c>
      <c r="D89" s="154">
        <f t="shared" si="6"/>
        <v>85.71050000000001</v>
      </c>
      <c r="E89" s="151">
        <f t="shared" si="4"/>
        <v>0</v>
      </c>
      <c r="F89" s="124">
        <v>160.38</v>
      </c>
      <c r="G89" s="154">
        <f t="shared" si="5"/>
        <v>0</v>
      </c>
    </row>
    <row r="90" spans="1:7" s="1" customFormat="1" x14ac:dyDescent="0.25">
      <c r="A90" s="110">
        <v>87</v>
      </c>
      <c r="B90" s="151">
        <f t="shared" si="7"/>
        <v>101.186415</v>
      </c>
      <c r="C90" s="124">
        <v>160.38</v>
      </c>
      <c r="D90" s="154">
        <f t="shared" si="6"/>
        <v>84.552250000000015</v>
      </c>
      <c r="E90" s="151">
        <f t="shared" si="4"/>
        <v>0</v>
      </c>
      <c r="F90" s="124">
        <v>160.38</v>
      </c>
      <c r="G90" s="154">
        <f t="shared" si="5"/>
        <v>0</v>
      </c>
    </row>
    <row r="91" spans="1:7" s="1" customFormat="1" x14ac:dyDescent="0.25">
      <c r="A91" s="110">
        <v>88</v>
      </c>
      <c r="B91" s="151">
        <f t="shared" si="7"/>
        <v>100.179585</v>
      </c>
      <c r="C91" s="124">
        <v>160.38</v>
      </c>
      <c r="D91" s="154">
        <f t="shared" si="6"/>
        <v>83.394000000000005</v>
      </c>
      <c r="E91" s="151">
        <f t="shared" si="4"/>
        <v>0</v>
      </c>
      <c r="F91" s="124">
        <v>160.38</v>
      </c>
      <c r="G91" s="154">
        <f t="shared" si="5"/>
        <v>0</v>
      </c>
    </row>
    <row r="92" spans="1:7" s="1" customFormat="1" x14ac:dyDescent="0.25">
      <c r="A92" s="110">
        <v>89</v>
      </c>
      <c r="B92" s="151">
        <f t="shared" si="7"/>
        <v>99.172755000000009</v>
      </c>
      <c r="C92" s="124">
        <v>160.38</v>
      </c>
      <c r="D92" s="154">
        <f t="shared" si="6"/>
        <v>82.23575000000001</v>
      </c>
      <c r="E92" s="151">
        <f t="shared" si="4"/>
        <v>0</v>
      </c>
      <c r="F92" s="124">
        <v>160.38</v>
      </c>
      <c r="G92" s="154">
        <f t="shared" si="5"/>
        <v>0</v>
      </c>
    </row>
    <row r="93" spans="1:7" s="1" customFormat="1" x14ac:dyDescent="0.25">
      <c r="A93" s="110">
        <v>90</v>
      </c>
      <c r="B93" s="151">
        <f t="shared" si="7"/>
        <v>98.165925000000001</v>
      </c>
      <c r="C93" s="124">
        <v>160.38</v>
      </c>
      <c r="D93" s="154">
        <f t="shared" si="6"/>
        <v>81.077500000000015</v>
      </c>
      <c r="E93" s="151">
        <f t="shared" si="4"/>
        <v>0</v>
      </c>
      <c r="F93" s="124">
        <v>160.38</v>
      </c>
      <c r="G93" s="154">
        <f t="shared" si="5"/>
        <v>0</v>
      </c>
    </row>
    <row r="94" spans="1:7" s="1" customFormat="1" x14ac:dyDescent="0.25">
      <c r="A94" s="110">
        <v>91</v>
      </c>
      <c r="B94" s="151">
        <f t="shared" si="7"/>
        <v>97.159095000000008</v>
      </c>
      <c r="C94" s="124">
        <v>160.38</v>
      </c>
      <c r="D94" s="154">
        <f t="shared" si="6"/>
        <v>79.919250000000005</v>
      </c>
      <c r="E94" s="151">
        <f t="shared" ref="E94:E103" si="8">MAX(251.7075*(0.5-0.0075*A94),0)</f>
        <v>0</v>
      </c>
      <c r="F94" s="124">
        <v>160.38</v>
      </c>
      <c r="G94" s="154">
        <f t="shared" ref="G94:G103" si="9">MAX(231.65*(0.75-0.011*A94),0)</f>
        <v>0</v>
      </c>
    </row>
    <row r="95" spans="1:7" s="1" customFormat="1" x14ac:dyDescent="0.25">
      <c r="A95" s="110">
        <v>92</v>
      </c>
      <c r="B95" s="151">
        <f t="shared" si="7"/>
        <v>96.152265</v>
      </c>
      <c r="C95" s="124">
        <v>160.38</v>
      </c>
      <c r="D95" s="154">
        <f t="shared" si="6"/>
        <v>78.76100000000001</v>
      </c>
      <c r="E95" s="151">
        <f t="shared" si="8"/>
        <v>0</v>
      </c>
      <c r="F95" s="124">
        <v>160.38</v>
      </c>
      <c r="G95" s="154">
        <f t="shared" si="9"/>
        <v>0</v>
      </c>
    </row>
    <row r="96" spans="1:7" s="1" customFormat="1" x14ac:dyDescent="0.25">
      <c r="A96" s="110">
        <v>93</v>
      </c>
      <c r="B96" s="151">
        <f t="shared" si="7"/>
        <v>95.145435000000006</v>
      </c>
      <c r="C96" s="124">
        <v>160.38</v>
      </c>
      <c r="D96" s="154">
        <f t="shared" si="6"/>
        <v>77.60275</v>
      </c>
      <c r="E96" s="151">
        <f t="shared" si="8"/>
        <v>0</v>
      </c>
      <c r="F96" s="124">
        <v>160.38</v>
      </c>
      <c r="G96" s="154">
        <f t="shared" si="9"/>
        <v>0</v>
      </c>
    </row>
    <row r="97" spans="1:7" s="1" customFormat="1" x14ac:dyDescent="0.25">
      <c r="A97" s="110">
        <v>94</v>
      </c>
      <c r="B97" s="151">
        <f t="shared" si="7"/>
        <v>94.138604999999998</v>
      </c>
      <c r="C97" s="124">
        <v>160.38</v>
      </c>
      <c r="D97" s="154">
        <f t="shared" si="6"/>
        <v>76.444500000000005</v>
      </c>
      <c r="E97" s="151">
        <f t="shared" si="8"/>
        <v>0</v>
      </c>
      <c r="F97" s="124">
        <v>160.38</v>
      </c>
      <c r="G97" s="154">
        <f t="shared" si="9"/>
        <v>0</v>
      </c>
    </row>
    <row r="98" spans="1:7" s="1" customFormat="1" x14ac:dyDescent="0.25">
      <c r="A98" s="110">
        <v>95</v>
      </c>
      <c r="B98" s="151">
        <f t="shared" si="7"/>
        <v>93.131775000000005</v>
      </c>
      <c r="C98" s="124">
        <v>160.38</v>
      </c>
      <c r="D98" s="154">
        <f t="shared" si="6"/>
        <v>75.28625000000001</v>
      </c>
      <c r="E98" s="151">
        <f t="shared" si="8"/>
        <v>0</v>
      </c>
      <c r="F98" s="124">
        <v>160.38</v>
      </c>
      <c r="G98" s="154">
        <f t="shared" si="9"/>
        <v>0</v>
      </c>
    </row>
    <row r="99" spans="1:7" s="1" customFormat="1" x14ac:dyDescent="0.25">
      <c r="A99" s="110">
        <v>96</v>
      </c>
      <c r="B99" s="151">
        <f t="shared" si="7"/>
        <v>92.124944999999997</v>
      </c>
      <c r="C99" s="124">
        <v>160.38</v>
      </c>
      <c r="D99" s="154">
        <f t="shared" si="6"/>
        <v>74.128000000000014</v>
      </c>
      <c r="E99" s="151">
        <f t="shared" si="8"/>
        <v>0</v>
      </c>
      <c r="F99" s="124">
        <v>160.38</v>
      </c>
      <c r="G99" s="154">
        <f t="shared" si="9"/>
        <v>0</v>
      </c>
    </row>
    <row r="100" spans="1:7" s="1" customFormat="1" x14ac:dyDescent="0.25">
      <c r="A100" s="110">
        <v>97</v>
      </c>
      <c r="B100" s="151">
        <f t="shared" si="7"/>
        <v>91.118115000000003</v>
      </c>
      <c r="C100" s="124">
        <v>160.38</v>
      </c>
      <c r="D100" s="154">
        <f t="shared" si="6"/>
        <v>72.969750000000019</v>
      </c>
      <c r="E100" s="151">
        <f t="shared" si="8"/>
        <v>0</v>
      </c>
      <c r="F100" s="124">
        <v>160.38</v>
      </c>
      <c r="G100" s="154">
        <f t="shared" si="9"/>
        <v>0</v>
      </c>
    </row>
    <row r="101" spans="1:7" s="1" customFormat="1" x14ac:dyDescent="0.25">
      <c r="A101" s="110">
        <v>98</v>
      </c>
      <c r="B101" s="151">
        <f t="shared" si="7"/>
        <v>90.111284999999995</v>
      </c>
      <c r="C101" s="124">
        <v>160.38</v>
      </c>
      <c r="D101" s="154">
        <f t="shared" si="6"/>
        <v>71.811500000000009</v>
      </c>
      <c r="E101" s="151">
        <f t="shared" si="8"/>
        <v>0</v>
      </c>
      <c r="F101" s="124">
        <v>160.38</v>
      </c>
      <c r="G101" s="154">
        <f t="shared" si="9"/>
        <v>0</v>
      </c>
    </row>
    <row r="102" spans="1:7" s="1" customFormat="1" x14ac:dyDescent="0.25">
      <c r="A102" s="110">
        <v>99</v>
      </c>
      <c r="B102" s="151">
        <f t="shared" si="7"/>
        <v>89.104455000000002</v>
      </c>
      <c r="C102" s="124">
        <v>160.38</v>
      </c>
      <c r="D102" s="154">
        <f t="shared" si="6"/>
        <v>70.653250000000014</v>
      </c>
      <c r="E102" s="151">
        <f t="shared" si="8"/>
        <v>0</v>
      </c>
      <c r="F102" s="124">
        <v>160.38</v>
      </c>
      <c r="G102" s="154">
        <f t="shared" si="9"/>
        <v>0</v>
      </c>
    </row>
    <row r="103" spans="1:7" s="8" customFormat="1" ht="15.75" thickBot="1" x14ac:dyDescent="0.3">
      <c r="A103" s="114">
        <v>100</v>
      </c>
      <c r="B103" s="156">
        <f t="shared" si="7"/>
        <v>88.097624999999994</v>
      </c>
      <c r="C103" s="161">
        <v>160.38</v>
      </c>
      <c r="D103" s="157">
        <f t="shared" si="6"/>
        <v>69.495000000000019</v>
      </c>
      <c r="E103" s="156">
        <f t="shared" si="8"/>
        <v>0</v>
      </c>
      <c r="F103" s="161">
        <v>160.38</v>
      </c>
      <c r="G103" s="157">
        <f t="shared" si="9"/>
        <v>0</v>
      </c>
    </row>
  </sheetData>
  <pageMargins left="0.7" right="0.7" top="0.75" bottom="0.75" header="0.3" footer="0.3"/>
  <ignoredErrors>
    <ignoredError sqref="D2" formula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DPS Cacluation</vt:lpstr>
      <vt:lpstr>Grineer - Old</vt:lpstr>
      <vt:lpstr>Grineer - Graphs</vt:lpstr>
      <vt:lpstr>Infested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2013-06-16T19:52:03Z</dcterms:created>
  <dcterms:modified xsi:type="dcterms:W3CDTF">2013-06-24T22:02:40Z</dcterms:modified>
</cp:coreProperties>
</file>